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<sst xmlns="http://schemas.openxmlformats.org/spreadsheetml/2006/main" count="127" uniqueCount="116">
  <si>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</si>
  <si>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</si>
  <si>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</si>
  <si>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</si>
  <si>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</si>
  <si>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</si>
  <si>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</si>
  <si>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</si>
  <si>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</si>
  <si>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</si>
  <si>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</si>
  <si>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</si>
  <si>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</si>
  <si>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</si>
  <si>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</si>
  <si>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</si>
  <si>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</si>
  <si>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</si>
  <si>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</si>
  <si>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</si>
  <si>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</si>
  <si>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</si>
  <si>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</si>
  <si>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</si>
  <si>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</si>
  <si>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</si>
  <si>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</si>
  <si>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(VENDA DE COTAS)</t>
  </si>
  <si>
    <t>UNICRED - CONTA CORRENTE (VENDA DE COTAS)</t>
  </si>
  <si>
    <t>BANCO DO BRASIL (POUPANÇA)</t>
  </si>
  <si>
    <t>RENDIMENTOS POUPANÇA - BB</t>
  </si>
  <si>
    <t>***</t>
  </si>
  <si>
    <t>UNICRED - APLICAÇÃO 7899 - CONTA 21024</t>
  </si>
  <si>
    <t>UNICRED - APLICAÇÃO 8240 - CONTA 21024</t>
  </si>
  <si>
    <t>MÊS DE MAIO/2013</t>
  </si>
  <si>
    <t>SALDO INCIAL EM 30/04/2013</t>
  </si>
  <si>
    <t>FECHAMENTO DO MÊS DE MAIO/2013</t>
  </si>
  <si>
    <t>TOTAL DOS SALDOS BANCÁRIOS EM 31/05/2013</t>
  </si>
  <si>
    <t>TRANSFERÊNCIA CONTA CORRRENTE B.B  P/CEF (20/05/2013) CH 852914</t>
  </si>
  <si>
    <t>CONTA DE TELEFONE Nº 3891-2140 (DEBITO AUTOMÁTICO BB) 13/05/2013</t>
  </si>
  <si>
    <t>ASSINATURA JORNAL - DEBITO BANCO DO BRASIL (13/05/2013)</t>
  </si>
  <si>
    <t>PAGO CONTA DE LUZ (CEMIG) - DEBITO BANCO DO BRASIL (23/05/2013)</t>
  </si>
  <si>
    <t>CONTA DE TELEFONE EMBRATEL (DEBITO AUTOMATICO BB) - 24/05/2013</t>
  </si>
  <si>
    <t>TV POR ASSINATURA (SKY) - DEBITO BANCO DO BRASIL  (29/05/2013)</t>
  </si>
  <si>
    <t>DEVOLUÇÃO MENSALIDADE - (HELTON CARLOS) DEBITO UNICRED 31/05/2013</t>
  </si>
  <si>
    <t>FOLHA DE PAGAMENTO REF A ABR/2013 - DEBITO UNICRED EM 03/05/2013</t>
  </si>
  <si>
    <t>INTEGRALIZAÇÃO DE CAPITAL - UNICRED (06/05/2013)</t>
  </si>
  <si>
    <t>CONTA DE TELEFONE OI CELULAR - DEBITO UNICRED (16/05/2013)</t>
  </si>
  <si>
    <t>UNICRED - APLICAÇÃO 8420 - CONTA 21024</t>
  </si>
  <si>
    <t>GEORGES BROEMME AR. FRAG. LTDA (ESSENCIAS) CHJ CEF Nº 307.500</t>
  </si>
  <si>
    <t>MARIA APARECIDA PEREIRA (LAVAGEM DE TOALHAS) CH CEF Nº 307.527</t>
  </si>
  <si>
    <t>ANDRÉ LUIZ DA SILVA GOMES (FÉRIAS) CH CEF Nº 307.517</t>
  </si>
  <si>
    <t>FGTS REF A ABR/2013 - CHEQUE CEF Nº 307.541</t>
  </si>
  <si>
    <t>PAULO IZIDORO DE MOURA (FÉRIAS) CH CEF Nº 307.516</t>
  </si>
  <si>
    <t>LUIZ GONZAGA DE OLIVEIRA (FÉRIAS) CH CEF Nº 307.515</t>
  </si>
  <si>
    <t>VIAÇÃO UNIÃO LTDA (VALES TRANSPORTE) CH CEF Nº 307.549</t>
  </si>
  <si>
    <t>VITAL ALARME (SISTEMA DE ALARME) CH CEF Nº 307.533</t>
  </si>
  <si>
    <t>B H SYSTEM (MENSALIDADE) - CH CEF Nº 307.535</t>
  </si>
  <si>
    <t>SINDEC (SINDICATO DOS CLUBES) CH CEF Nº 307.537</t>
  </si>
  <si>
    <t>VIÇOSA  MARKETING LTDA - ME - CH CEF Nº 307.545</t>
  </si>
  <si>
    <t>GPS(INSS) REF A JUN/2012 (COMPLEMENTO) CH CEF Nº 307.546</t>
  </si>
  <si>
    <t>DEVOLUÇÃO MENSALIDADE - (ENVIO DE TED) DEBITO C.E.F 14/05/2013</t>
  </si>
  <si>
    <t>A MUNDIAL FERRAGENS LTDA (PISO/DORMENTE/BORDA) NF 40918 - CH CEF Nº 307075</t>
  </si>
  <si>
    <t>PAULO SERGIO SILVA -ME (ELETROPAULO) CH CEF Nº 307.475</t>
  </si>
  <si>
    <t>SUPERMERCADO VIÇOSENSE (CERA/AÇUCAR/MARGARINA/TALCO)CH CEF Nº 307.514</t>
  </si>
  <si>
    <t>CASA AGRICOLA MG (K-OTHRINE/CAPA P/CHUVA) CH CEF Nº 307.519</t>
  </si>
  <si>
    <t>DROGARIA 3R &amp; V LTDA (DROGAVIDA) CH CEF Nº 307.524</t>
  </si>
  <si>
    <t>DEVOLUÇÃO ALUGUEL SALÃO (MARIA DA CONCEIÇÃO SILVA) CH CEF Nº 307.532</t>
  </si>
  <si>
    <t>GILSON EVANGELISTA PEREIRA (SERV.LIMPEZA SALÃO) CH CEF Nº 307.553</t>
  </si>
  <si>
    <t>CASA AGRICOLA MG (ROUNDAP/MANGUEIRA) CH CEF Nº 307.558</t>
  </si>
  <si>
    <t>MARCOS ANTONIO TAVARES (PCMSO/PPRA) CH CEF Nº 307.559</t>
  </si>
  <si>
    <t>RONEI DA SILVA MACHADO (ELETRICISTA) CH CEF Nº 307.565</t>
  </si>
  <si>
    <t>CELIO GROSSI FERRAGENS LTDA (DIVERSOS)CH CEF Nº 307.568</t>
  </si>
  <si>
    <t>M W TRANSPORTES  LTDA (EUREKA) FRETE - CH CEF Nº 307.499</t>
  </si>
  <si>
    <t>M W TRANSPORTES  LTDA (EUREKA) FRETE - CH CEF Nº 307.530</t>
  </si>
  <si>
    <t>PAULO CESAR M. FERREIRA (SERV.DE SEGURANÇA) CH CEF Nº 307.550</t>
  </si>
  <si>
    <t>MARCELO DE CARVALHO (ISSQN PROJETO ARQUITETONICO) CH CEF Nº 307.572</t>
  </si>
  <si>
    <t>MARCELO DE CARVALHO (PROJETO ARQUITETONICO/INCENDIO) CH CEF Nº 307.573 - 1/4</t>
  </si>
  <si>
    <t>SIDERLEY DE LIMA BHERING (MANUTENÇÃO ACADEMIA) CH CEF Nº 307.555</t>
  </si>
  <si>
    <t>J e T CARTUCHOS E INFORMATICA LTDA (CARTUCHO/TINTA) CH CEF Nº 307.563</t>
  </si>
  <si>
    <t>FRANCISCO DAS GRAÇAS GOUVEIA (CORTE DE EUCALIPTO) CH CEF Nº 307.567</t>
  </si>
  <si>
    <t>TRIUNFO ACABAMENTOS LTDA (VIDRO INCOLOR) CH CEF Nº 307.503</t>
  </si>
  <si>
    <t>GRAFICA VIÇOSENSE LTDA (CEDULAS DE VOTAÇÃO) CH CEF Nº 307.522</t>
  </si>
  <si>
    <t>KLEIBER JOSE VAZ DE MELO (MANUT ANTENA PARABOLICA) CH CEF Nº 307.521</t>
  </si>
  <si>
    <t>POSTO ALBERTO LTDA (GASOLINA) CH CEF Nº 307.534</t>
  </si>
  <si>
    <t>DOM GAS (AGUA MINERAL/GÁS) CH CEF Nº 307.543</t>
  </si>
  <si>
    <t>VICENTÃO MATERIAL ELETRICO LTDA (FALTA NOTA FISCAL) CH CEF Nº 307.506</t>
  </si>
  <si>
    <t>**</t>
  </si>
  <si>
    <t xml:space="preserve">BONFIM IND E COM LTDA (REDE FUTSAL) CH CEF Nº 307.528 </t>
  </si>
  <si>
    <t>GPS (INSS) REF A ABR/2013 - CH CEF Nº 307.538</t>
  </si>
  <si>
    <t>DARF REF A IRRF SOBRE SALARIO REF A ABR/2013 - CH CEF Nº 307.539</t>
  </si>
  <si>
    <t>DARF REF A PIS S/FOLHA DE PAGAMENTO REF A ABR/2013 - CH CEF Nº 307.540</t>
  </si>
  <si>
    <t>FLAIRE IND E COM LTDA (DETERG/PAPEL HIG/PILHA) CH CEF Nº 307.547</t>
  </si>
  <si>
    <t>DCA -DIST PROD HIG. PROF CTR AGUAS (SABÃO BB 50 LTS) CH CEF Nº 307.548</t>
  </si>
  <si>
    <t>CONTA DE AGUA (REF JAN/FEV/MAR/ABR/2013) CH CEF 307.574</t>
  </si>
  <si>
    <t>DPL VIJUMINAS LTDA (POOL-TRAT/REAGENTE/GENCLOR)CH CEF Nº 307.501</t>
  </si>
  <si>
    <t>SENA E GOMIDE (ELETROVIL) CAIXA AMPLIFICADA - CH CEF Nº 307.518</t>
  </si>
  <si>
    <t>MARTINO E GOMES (CONTRATO COMODATO) CH CEF Nº 307.544</t>
  </si>
  <si>
    <t>J B MATERIAIS DE CONSTRUÇÃO LTDA (DIVERSOS) CH CEF Nº 307.562</t>
  </si>
  <si>
    <t>BTR ADM DE CARTÃO DE CREDITO (TICKET ALIMENTAÇÃO) CH CEF Nº 307.579</t>
  </si>
  <si>
    <t>DPL VIJUMINAS LTDA (POOL-TRAT/GENFLOC/GENCLOR) CH CEF Nº 307.580</t>
  </si>
  <si>
    <t>VALENTE E MAFIA (PADARIA PÃO DE AÇUCAR) CH CEF Nº 307.582</t>
  </si>
  <si>
    <t>VIÇOSA  MARKETING LTDA - ME - CH CEF Nº 307.584</t>
  </si>
  <si>
    <t>CONTA DE AGUA (REF MAIO/2013) CH CEF 307.585</t>
  </si>
  <si>
    <t>PLAMHUV (PLANO DE SAUDE) CH CEF Nº 307.589</t>
  </si>
  <si>
    <t>GAF FERNANDES AGROINDUSTRIAL LTDA (CAFÉ) CH CEF Nº 307.498</t>
  </si>
  <si>
    <t>GAF FERNANDES AGROINDUSTRIAL LTDA (CAFÉ) CH CEF Nº 307.542</t>
  </si>
  <si>
    <t>SILVANIA APARECIDA N. ALVES (SERV . DE SEGURANÇA) CH CEF Nº 307.552</t>
  </si>
  <si>
    <t>LIVRARIA E PAPELARIA VIÇOSA LTDA (MAT DE ESCRITORIO) CH CEF Nº 307.557</t>
  </si>
  <si>
    <t>FREDERICO ELIAS WAKIM ARAUJO (MATERIAL DE ESPORTES) CH CEF Nº 307.566</t>
  </si>
  <si>
    <t>ELETRICA CEU LTDA - ME (RELE DE NIVEL) CH CEF Nº 307.520</t>
  </si>
  <si>
    <t>ACF COLEGIAL (DESPESA DE CORREIOS) CH CEF Nº 307.554</t>
  </si>
  <si>
    <t>FRANCISCO EMIDIO GOMES (SERV. DE SEGURANÇA) CH CEF Nº 307.551</t>
  </si>
  <si>
    <t>JBS PEREIRA PARAFUSOS (PARAFUSOS/TORNO) CH CQE Nº 307.561</t>
  </si>
  <si>
    <t>KEMERSON ADRIANO S. OLIVEIRA (LEVTº PLANIALTIMETRICO) CH CEF Nº 307.592</t>
  </si>
  <si>
    <t xml:space="preserve">FERRAZ E SILVA (EXATA CONTABILIDADE) REF A MAR/2013 - CH CEF Nº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</si>
</sst>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/>
    </xf>
    <xf numFmtId="172" fontId="19" fillId="0" borderId="10" xfId="0" applyNumberFormat="1" applyFont="1" applyFill="1" applyBorder="1" applyAlignment="1">
      <alignment horizontal="righ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172" fontId="19" fillId="0" borderId="11" xfId="0" applyNumberFormat="1" applyFont="1" applyFill="1" applyBorder="1" applyAlignment="1">
      <alignment horizontal="right"/>
    </xf>
    <xf numFmtId="172" fontId="19" fillId="0" borderId="1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172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72" fontId="20" fillId="0" borderId="10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275"/>
          <c:w val="0.654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Plan1!$A$57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Plan1!$B$57:$J$57</c:f>
              <c:numCache>
                <c:ptCount val="9"/>
                <c:pt idx="7">
                  <c:v>3101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65052"/>
        <c:crosses val="autoZero"/>
        <c:auto val="1"/>
        <c:lblOffset val="100"/>
        <c:tickLblSkip val="1"/>
        <c:noMultiLvlLbl val="0"/>
      </c:catAx>
      <c:valAx>
        <c:axId val="240650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30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5"/>
          <c:y val="0.42125"/>
          <c:w val="0.298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57900"/>
    <xdr:graphicFrame>
      <xdr:nvGraphicFramePr>
        <xdr:cNvPr id="1" name="Chart 1"/>
        <xdr:cNvGraphicFramePr/>
      </xdr:nvGraphicFramePr>
      <xdr:xfrm>
        <a:off x="832256400" y="832256400"/>
        <a:ext cx="91059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PageLayoutView="0" workbookViewId="0" topLeftCell="A1">
      <selection activeCell="A16" sqref="A16:H16"/>
    </sheetView>
  </sheetViews>
  <sheetFormatPr defaultColWidth="9.140625" defaultRowHeight="15"/>
  <cols>
    <col min="8" max="8" width="13.140625" style="0" customWidth="1"/>
    <col min="10" max="10" width="7.421875" style="0" customWidth="1"/>
  </cols>
  <sheetData>
    <row r="1" spans="1:10" ht="2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.7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>
      <c r="A3" s="20" t="s">
        <v>34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12" t="s">
        <v>35</v>
      </c>
      <c r="B5" s="12"/>
      <c r="C5" s="12"/>
      <c r="D5" s="12"/>
      <c r="E5" s="12"/>
      <c r="F5" s="12"/>
      <c r="G5" s="12"/>
      <c r="H5" s="12"/>
      <c r="I5" s="11">
        <f>I6+I7+I8+I9+I10+I11+I12+I13+I14</f>
        <v>145044.99</v>
      </c>
      <c r="J5" s="11"/>
    </row>
    <row r="6" spans="1:10" ht="15">
      <c r="A6" s="3" t="s">
        <v>2</v>
      </c>
      <c r="B6" s="3"/>
      <c r="C6" s="3"/>
      <c r="D6" s="3"/>
      <c r="E6" s="3"/>
      <c r="F6" s="3"/>
      <c r="G6" s="3"/>
      <c r="H6" s="3"/>
      <c r="I6" s="4">
        <v>17335.87</v>
      </c>
      <c r="J6" s="4"/>
    </row>
    <row r="7" spans="1:10" ht="15">
      <c r="A7" s="3" t="s">
        <v>29</v>
      </c>
      <c r="B7" s="3"/>
      <c r="C7" s="3"/>
      <c r="D7" s="3"/>
      <c r="E7" s="3"/>
      <c r="F7" s="3"/>
      <c r="G7" s="3"/>
      <c r="H7" s="3"/>
      <c r="I7" s="4">
        <v>753.28</v>
      </c>
      <c r="J7" s="4"/>
    </row>
    <row r="8" spans="1:10" ht="15">
      <c r="A8" s="3" t="s">
        <v>3</v>
      </c>
      <c r="B8" s="3"/>
      <c r="C8" s="3"/>
      <c r="D8" s="3"/>
      <c r="E8" s="3"/>
      <c r="F8" s="3"/>
      <c r="G8" s="3"/>
      <c r="H8" s="3"/>
      <c r="I8" s="4">
        <v>29724.27</v>
      </c>
      <c r="J8" s="4"/>
    </row>
    <row r="9" spans="1:10" ht="15">
      <c r="A9" s="3" t="s">
        <v>26</v>
      </c>
      <c r="B9" s="3"/>
      <c r="C9" s="3"/>
      <c r="D9" s="3"/>
      <c r="E9" s="3"/>
      <c r="F9" s="3"/>
      <c r="G9" s="3"/>
      <c r="H9" s="3"/>
      <c r="I9" s="4">
        <v>4.91</v>
      </c>
      <c r="J9" s="4"/>
    </row>
    <row r="10" spans="1:10" ht="15">
      <c r="A10" s="5" t="s">
        <v>23</v>
      </c>
      <c r="B10" s="6"/>
      <c r="C10" s="6"/>
      <c r="D10" s="6"/>
      <c r="E10" s="6"/>
      <c r="F10" s="6"/>
      <c r="G10" s="6"/>
      <c r="H10" s="7"/>
      <c r="I10" s="8">
        <v>25647.84</v>
      </c>
      <c r="J10" s="9"/>
    </row>
    <row r="11" spans="1:10" ht="15">
      <c r="A11" s="3" t="s">
        <v>4</v>
      </c>
      <c r="B11" s="3"/>
      <c r="C11" s="3"/>
      <c r="D11" s="3"/>
      <c r="E11" s="3"/>
      <c r="F11" s="3"/>
      <c r="G11" s="3"/>
      <c r="H11" s="3"/>
      <c r="I11" s="4">
        <v>38594.75</v>
      </c>
      <c r="J11" s="4"/>
    </row>
    <row r="12" spans="1:10" ht="15">
      <c r="A12" s="3" t="s">
        <v>28</v>
      </c>
      <c r="B12" s="3"/>
      <c r="C12" s="3"/>
      <c r="D12" s="3"/>
      <c r="E12" s="3"/>
      <c r="F12" s="3"/>
      <c r="G12" s="3"/>
      <c r="H12" s="3"/>
      <c r="I12" s="4">
        <v>3673.75</v>
      </c>
      <c r="J12" s="4"/>
    </row>
    <row r="13" spans="1:10" ht="15">
      <c r="A13" s="3" t="s">
        <v>32</v>
      </c>
      <c r="B13" s="3"/>
      <c r="C13" s="3"/>
      <c r="D13" s="3"/>
      <c r="E13" s="3"/>
      <c r="F13" s="3"/>
      <c r="G13" s="3"/>
      <c r="H13" s="3"/>
      <c r="I13" s="4">
        <v>20273.48</v>
      </c>
      <c r="J13" s="4"/>
    </row>
    <row r="14" spans="1:10" ht="15">
      <c r="A14" s="3" t="s">
        <v>33</v>
      </c>
      <c r="B14" s="3"/>
      <c r="C14" s="3"/>
      <c r="D14" s="3"/>
      <c r="E14" s="3"/>
      <c r="F14" s="3"/>
      <c r="G14" s="3"/>
      <c r="H14" s="3"/>
      <c r="I14" s="4">
        <v>9036.84</v>
      </c>
      <c r="J14" s="4"/>
    </row>
    <row r="15" spans="1:10" ht="1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5">
      <c r="A16" s="12" t="s">
        <v>5</v>
      </c>
      <c r="B16" s="12"/>
      <c r="C16" s="12"/>
      <c r="D16" s="12"/>
      <c r="E16" s="12"/>
      <c r="F16" s="12"/>
      <c r="G16" s="12"/>
      <c r="H16" s="12"/>
      <c r="I16" s="11">
        <f>I18</f>
        <v>119891.83</v>
      </c>
      <c r="J16" s="11"/>
    </row>
    <row r="17" spans="1:10" ht="1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5">
      <c r="A18" s="12" t="s">
        <v>18</v>
      </c>
      <c r="B18" s="12"/>
      <c r="C18" s="12"/>
      <c r="D18" s="12"/>
      <c r="E18" s="12"/>
      <c r="F18" s="12"/>
      <c r="G18" s="12"/>
      <c r="H18" s="12"/>
      <c r="I18" s="27">
        <f>I19+I20+I21+I22+I23+I24+I25</f>
        <v>119891.83</v>
      </c>
      <c r="J18" s="27"/>
    </row>
    <row r="19" spans="1:10" ht="15">
      <c r="A19" s="3" t="s">
        <v>19</v>
      </c>
      <c r="B19" s="3"/>
      <c r="C19" s="3"/>
      <c r="D19" s="3"/>
      <c r="E19" s="3"/>
      <c r="F19" s="3"/>
      <c r="G19" s="3"/>
      <c r="H19" s="3"/>
      <c r="I19" s="4">
        <v>34233</v>
      </c>
      <c r="J19" s="4"/>
    </row>
    <row r="20" spans="1:10" ht="15">
      <c r="A20" s="3" t="s">
        <v>20</v>
      </c>
      <c r="B20" s="3"/>
      <c r="C20" s="3"/>
      <c r="D20" s="3"/>
      <c r="E20" s="3"/>
      <c r="F20" s="3"/>
      <c r="G20" s="3"/>
      <c r="H20" s="3"/>
      <c r="I20" s="4">
        <v>51924</v>
      </c>
      <c r="J20" s="4"/>
    </row>
    <row r="21" spans="1:10" ht="15">
      <c r="A21" s="3" t="s">
        <v>12</v>
      </c>
      <c r="B21" s="3"/>
      <c r="C21" s="3"/>
      <c r="D21" s="3"/>
      <c r="E21" s="3"/>
      <c r="F21" s="3"/>
      <c r="G21" s="3"/>
      <c r="H21" s="3"/>
      <c r="I21" s="4">
        <v>32657.7</v>
      </c>
      <c r="J21" s="4"/>
    </row>
    <row r="22" spans="1:10" ht="15">
      <c r="A22" s="3" t="s">
        <v>24</v>
      </c>
      <c r="B22" s="3"/>
      <c r="C22" s="3"/>
      <c r="D22" s="3"/>
      <c r="E22" s="3"/>
      <c r="F22" s="3"/>
      <c r="G22" s="3"/>
      <c r="H22" s="3"/>
      <c r="I22" s="4">
        <v>167.32</v>
      </c>
      <c r="J22" s="4"/>
    </row>
    <row r="23" spans="1:10" ht="15">
      <c r="A23" s="3" t="s">
        <v>22</v>
      </c>
      <c r="B23" s="3"/>
      <c r="C23" s="3"/>
      <c r="D23" s="3"/>
      <c r="E23" s="3"/>
      <c r="F23" s="3"/>
      <c r="G23" s="3"/>
      <c r="H23" s="3"/>
      <c r="I23" s="4">
        <v>106.88</v>
      </c>
      <c r="J23" s="4"/>
    </row>
    <row r="24" spans="1:10" ht="15">
      <c r="A24" s="5" t="s">
        <v>27</v>
      </c>
      <c r="B24" s="6"/>
      <c r="C24" s="6"/>
      <c r="D24" s="6"/>
      <c r="E24" s="6"/>
      <c r="F24" s="6"/>
      <c r="G24" s="6"/>
      <c r="H24" s="7"/>
      <c r="I24" s="4">
        <v>800</v>
      </c>
      <c r="J24" s="4"/>
    </row>
    <row r="25" spans="1:10" ht="15">
      <c r="A25" s="5" t="s">
        <v>30</v>
      </c>
      <c r="B25" s="6"/>
      <c r="C25" s="6"/>
      <c r="D25" s="6"/>
      <c r="E25" s="6"/>
      <c r="F25" s="6"/>
      <c r="G25" s="6"/>
      <c r="H25" s="7"/>
      <c r="I25" s="4">
        <v>2.93</v>
      </c>
      <c r="J25" s="4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5">
      <c r="A27" s="12" t="s">
        <v>13</v>
      </c>
      <c r="B27" s="12"/>
      <c r="C27" s="12"/>
      <c r="D27" s="12"/>
      <c r="E27" s="12"/>
      <c r="F27" s="12"/>
      <c r="G27" s="12"/>
      <c r="H27" s="12"/>
      <c r="I27" s="11">
        <f>I29+I44+I57+I65+I78+I115</f>
        <v>94626.04000000001</v>
      </c>
      <c r="J27" s="11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2" t="s">
        <v>6</v>
      </c>
      <c r="B29" s="12"/>
      <c r="C29" s="12"/>
      <c r="D29" s="12"/>
      <c r="E29" s="12"/>
      <c r="F29" s="12"/>
      <c r="G29" s="12"/>
      <c r="H29" s="12"/>
      <c r="I29" s="11">
        <f>I30+I31+I32+I33+I34+I35+I36+I37+I38+I39+I40+I41+I42</f>
        <v>39988.670000000006</v>
      </c>
      <c r="J29" s="11"/>
    </row>
    <row r="30" spans="1:10" ht="15">
      <c r="A30" s="3" t="s">
        <v>45</v>
      </c>
      <c r="B30" s="3"/>
      <c r="C30" s="3"/>
      <c r="D30" s="3"/>
      <c r="E30" s="3"/>
      <c r="F30" s="3"/>
      <c r="G30" s="3"/>
      <c r="H30" s="3"/>
      <c r="I30" s="4">
        <v>19310.83</v>
      </c>
      <c r="J30" s="4"/>
    </row>
    <row r="31" spans="1:10" ht="15">
      <c r="A31" s="3" t="s">
        <v>52</v>
      </c>
      <c r="B31" s="3"/>
      <c r="C31" s="3"/>
      <c r="D31" s="3"/>
      <c r="E31" s="3"/>
      <c r="F31" s="3"/>
      <c r="G31" s="3"/>
      <c r="H31" s="3"/>
      <c r="I31" s="4">
        <v>2046.54</v>
      </c>
      <c r="J31" s="4"/>
    </row>
    <row r="32" spans="1:10" ht="15">
      <c r="A32" s="3" t="s">
        <v>70</v>
      </c>
      <c r="B32" s="3"/>
      <c r="C32" s="3"/>
      <c r="D32" s="3"/>
      <c r="E32" s="3"/>
      <c r="F32" s="3"/>
      <c r="G32" s="3"/>
      <c r="H32" s="3"/>
      <c r="I32" s="4">
        <v>409.2</v>
      </c>
      <c r="J32" s="4"/>
    </row>
    <row r="33" spans="1:10" ht="15">
      <c r="A33" s="3" t="s">
        <v>55</v>
      </c>
      <c r="B33" s="3"/>
      <c r="C33" s="3"/>
      <c r="D33" s="3"/>
      <c r="E33" s="3"/>
      <c r="F33" s="3"/>
      <c r="G33" s="3"/>
      <c r="H33" s="3"/>
      <c r="I33" s="4">
        <v>416</v>
      </c>
      <c r="J33" s="4"/>
    </row>
    <row r="34" spans="1:10" ht="15">
      <c r="A34" s="3" t="s">
        <v>60</v>
      </c>
      <c r="B34" s="3"/>
      <c r="C34" s="3"/>
      <c r="D34" s="3"/>
      <c r="E34" s="3"/>
      <c r="F34" s="3"/>
      <c r="G34" s="3"/>
      <c r="H34" s="3"/>
      <c r="I34" s="4">
        <v>912.11</v>
      </c>
      <c r="J34" s="4"/>
    </row>
    <row r="35" spans="1:10" ht="15">
      <c r="A35" s="3" t="s">
        <v>99</v>
      </c>
      <c r="B35" s="3"/>
      <c r="C35" s="3"/>
      <c r="D35" s="3"/>
      <c r="E35" s="3"/>
      <c r="F35" s="3"/>
      <c r="G35" s="3"/>
      <c r="H35" s="3"/>
      <c r="I35" s="4">
        <v>1591.2</v>
      </c>
      <c r="J35" s="4"/>
    </row>
    <row r="36" spans="1:10" ht="15">
      <c r="A36" s="3" t="s">
        <v>90</v>
      </c>
      <c r="B36" s="3"/>
      <c r="C36" s="3"/>
      <c r="D36" s="3"/>
      <c r="E36" s="3"/>
      <c r="F36" s="3"/>
      <c r="G36" s="3"/>
      <c r="H36" s="3"/>
      <c r="I36" s="4">
        <v>62.38</v>
      </c>
      <c r="J36" s="4"/>
    </row>
    <row r="37" spans="1:10" ht="15">
      <c r="A37" s="3" t="s">
        <v>91</v>
      </c>
      <c r="B37" s="3"/>
      <c r="C37" s="3"/>
      <c r="D37" s="3"/>
      <c r="E37" s="3"/>
      <c r="F37" s="3"/>
      <c r="G37" s="3"/>
      <c r="H37" s="3"/>
      <c r="I37" s="4">
        <v>256.55</v>
      </c>
      <c r="J37" s="4"/>
    </row>
    <row r="38" spans="1:10" ht="15">
      <c r="A38" s="3" t="s">
        <v>104</v>
      </c>
      <c r="B38" s="3"/>
      <c r="C38" s="3"/>
      <c r="D38" s="3"/>
      <c r="E38" s="3"/>
      <c r="F38" s="3"/>
      <c r="G38" s="3"/>
      <c r="H38" s="3"/>
      <c r="I38" s="4">
        <v>2975.4</v>
      </c>
      <c r="J38" s="4"/>
    </row>
    <row r="39" spans="1:10" ht="15">
      <c r="A39" s="3" t="s">
        <v>89</v>
      </c>
      <c r="B39" s="3"/>
      <c r="C39" s="3"/>
      <c r="D39" s="3"/>
      <c r="E39" s="3"/>
      <c r="F39" s="3"/>
      <c r="G39" s="3"/>
      <c r="H39" s="3"/>
      <c r="I39" s="4">
        <v>9250.55</v>
      </c>
      <c r="J39" s="4"/>
    </row>
    <row r="40" spans="1:10" ht="15">
      <c r="A40" s="3" t="s">
        <v>54</v>
      </c>
      <c r="B40" s="3"/>
      <c r="C40" s="3"/>
      <c r="D40" s="3"/>
      <c r="E40" s="3"/>
      <c r="F40" s="3"/>
      <c r="G40" s="3"/>
      <c r="H40" s="3"/>
      <c r="I40" s="4">
        <v>972.27</v>
      </c>
      <c r="J40" s="4"/>
    </row>
    <row r="41" spans="1:10" ht="15">
      <c r="A41" s="3" t="s">
        <v>53</v>
      </c>
      <c r="B41" s="3"/>
      <c r="C41" s="3"/>
      <c r="D41" s="3"/>
      <c r="E41" s="3"/>
      <c r="F41" s="3"/>
      <c r="G41" s="3"/>
      <c r="H41" s="3"/>
      <c r="I41" s="4">
        <v>793</v>
      </c>
      <c r="J41" s="4"/>
    </row>
    <row r="42" spans="1:10" ht="15">
      <c r="A42" s="3" t="s">
        <v>51</v>
      </c>
      <c r="B42" s="3"/>
      <c r="C42" s="3"/>
      <c r="D42" s="3"/>
      <c r="E42" s="3"/>
      <c r="F42" s="3"/>
      <c r="G42" s="3"/>
      <c r="H42" s="3"/>
      <c r="I42" s="4">
        <v>992.64</v>
      </c>
      <c r="J42" s="4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2" t="s">
        <v>7</v>
      </c>
      <c r="B44" s="12"/>
      <c r="C44" s="12"/>
      <c r="D44" s="12"/>
      <c r="E44" s="12"/>
      <c r="F44" s="12"/>
      <c r="G44" s="12"/>
      <c r="H44" s="12"/>
      <c r="I44" s="11">
        <f>I45+I46+I47+I48+I49+I50+I51+I52+I53+I54+I55</f>
        <v>25040.72</v>
      </c>
      <c r="J44" s="11"/>
    </row>
    <row r="45" spans="1:10" ht="15">
      <c r="A45" s="3" t="s">
        <v>46</v>
      </c>
      <c r="B45" s="3"/>
      <c r="C45" s="3"/>
      <c r="D45" s="3"/>
      <c r="E45" s="3"/>
      <c r="F45" s="3"/>
      <c r="G45" s="3"/>
      <c r="H45" s="3"/>
      <c r="I45" s="4">
        <v>30</v>
      </c>
      <c r="J45" s="4"/>
    </row>
    <row r="46" spans="1:10" ht="15">
      <c r="A46" s="5" t="s">
        <v>63</v>
      </c>
      <c r="B46" s="6"/>
      <c r="C46" s="6"/>
      <c r="D46" s="6"/>
      <c r="E46" s="6"/>
      <c r="F46" s="6"/>
      <c r="G46" s="6"/>
      <c r="H46" s="7"/>
      <c r="I46" s="8">
        <v>1510.4</v>
      </c>
      <c r="J46" s="9"/>
    </row>
    <row r="47" spans="1:10" ht="15">
      <c r="A47" s="3" t="s">
        <v>71</v>
      </c>
      <c r="B47" s="3"/>
      <c r="C47" s="3"/>
      <c r="D47" s="3"/>
      <c r="E47" s="3"/>
      <c r="F47" s="3"/>
      <c r="G47" s="3"/>
      <c r="H47" s="3"/>
      <c r="I47" s="4">
        <v>1980</v>
      </c>
      <c r="J47" s="4"/>
    </row>
    <row r="48" spans="1:10" ht="15">
      <c r="A48" s="3" t="s">
        <v>114</v>
      </c>
      <c r="B48" s="3"/>
      <c r="C48" s="3"/>
      <c r="D48" s="3"/>
      <c r="E48" s="3"/>
      <c r="F48" s="3"/>
      <c r="G48" s="3"/>
      <c r="H48" s="3"/>
      <c r="I48" s="4">
        <v>3135.75</v>
      </c>
      <c r="J48" s="4"/>
    </row>
    <row r="49" spans="1:10" ht="15">
      <c r="A49" s="3" t="s">
        <v>76</v>
      </c>
      <c r="B49" s="3"/>
      <c r="C49" s="3"/>
      <c r="D49" s="3"/>
      <c r="E49" s="3"/>
      <c r="F49" s="3"/>
      <c r="G49" s="3"/>
      <c r="H49" s="3"/>
      <c r="I49" s="4">
        <v>322.82</v>
      </c>
      <c r="J49" s="4"/>
    </row>
    <row r="50" spans="1:10" ht="15">
      <c r="A50" s="3" t="s">
        <v>77</v>
      </c>
      <c r="B50" s="3"/>
      <c r="C50" s="3"/>
      <c r="D50" s="3"/>
      <c r="E50" s="3"/>
      <c r="F50" s="3"/>
      <c r="G50" s="3"/>
      <c r="H50" s="3"/>
      <c r="I50" s="4">
        <v>2280.25</v>
      </c>
      <c r="J50" s="4"/>
    </row>
    <row r="51" spans="1:11" ht="15">
      <c r="A51" s="3" t="s">
        <v>86</v>
      </c>
      <c r="B51" s="3"/>
      <c r="C51" s="3"/>
      <c r="D51" s="3"/>
      <c r="E51" s="3"/>
      <c r="F51" s="3"/>
      <c r="G51" s="3"/>
      <c r="H51" s="3"/>
      <c r="I51" s="4">
        <v>1050</v>
      </c>
      <c r="J51" s="4"/>
      <c r="K51" t="s">
        <v>87</v>
      </c>
    </row>
    <row r="52" spans="1:10" ht="15">
      <c r="A52" s="3" t="s">
        <v>81</v>
      </c>
      <c r="B52" s="3"/>
      <c r="C52" s="3"/>
      <c r="D52" s="3"/>
      <c r="E52" s="3"/>
      <c r="F52" s="3"/>
      <c r="G52" s="3"/>
      <c r="H52" s="3"/>
      <c r="I52" s="4">
        <v>45</v>
      </c>
      <c r="J52" s="4"/>
    </row>
    <row r="53" spans="1:10" ht="15">
      <c r="A53" s="3" t="s">
        <v>96</v>
      </c>
      <c r="B53" s="3"/>
      <c r="C53" s="3"/>
      <c r="D53" s="3"/>
      <c r="E53" s="3"/>
      <c r="F53" s="3"/>
      <c r="G53" s="3"/>
      <c r="H53" s="3"/>
      <c r="I53" s="4">
        <v>390</v>
      </c>
      <c r="J53" s="4"/>
    </row>
    <row r="54" spans="1:10" ht="15">
      <c r="A54" s="3" t="s">
        <v>98</v>
      </c>
      <c r="B54" s="3"/>
      <c r="C54" s="3"/>
      <c r="D54" s="3"/>
      <c r="E54" s="3"/>
      <c r="F54" s="3"/>
      <c r="G54" s="3"/>
      <c r="H54" s="3"/>
      <c r="I54" s="4">
        <v>958</v>
      </c>
      <c r="J54" s="4"/>
    </row>
    <row r="55" spans="1:10" ht="15">
      <c r="A55" s="3" t="s">
        <v>62</v>
      </c>
      <c r="B55" s="3"/>
      <c r="C55" s="3"/>
      <c r="D55" s="3"/>
      <c r="E55" s="3"/>
      <c r="F55" s="3"/>
      <c r="G55" s="3"/>
      <c r="H55" s="3"/>
      <c r="I55" s="4">
        <v>13338.5</v>
      </c>
      <c r="J55" s="4"/>
    </row>
    <row r="56" spans="1:10" ht="15">
      <c r="A56" s="10"/>
      <c r="B56" s="10"/>
      <c r="C56" s="10"/>
      <c r="D56" s="10"/>
      <c r="E56" s="10"/>
      <c r="F56" s="10"/>
      <c r="G56" s="10"/>
      <c r="H56" s="10"/>
      <c r="I56" s="10"/>
      <c r="J56" s="10"/>
    </row>
    <row r="57" spans="1:10" ht="15">
      <c r="A57" s="12" t="s">
        <v>8</v>
      </c>
      <c r="B57" s="12"/>
      <c r="C57" s="12"/>
      <c r="D57" s="12"/>
      <c r="E57" s="12"/>
      <c r="F57" s="12"/>
      <c r="G57" s="12"/>
      <c r="H57" s="12"/>
      <c r="I57" s="11">
        <f>I58+I59+I60+I61+I62+I63</f>
        <v>3101</v>
      </c>
      <c r="J57" s="11"/>
    </row>
    <row r="58" spans="1:10" ht="15">
      <c r="A58" s="5" t="s">
        <v>75</v>
      </c>
      <c r="B58" s="6"/>
      <c r="C58" s="6"/>
      <c r="D58" s="6"/>
      <c r="E58" s="6"/>
      <c r="F58" s="6"/>
      <c r="G58" s="6"/>
      <c r="H58" s="7"/>
      <c r="I58" s="8">
        <v>480</v>
      </c>
      <c r="J58" s="9"/>
    </row>
    <row r="59" spans="1:10" ht="15">
      <c r="A59" s="5" t="s">
        <v>109</v>
      </c>
      <c r="B59" s="6"/>
      <c r="C59" s="6"/>
      <c r="D59" s="6"/>
      <c r="E59" s="6"/>
      <c r="F59" s="6"/>
      <c r="G59" s="6"/>
      <c r="H59" s="7"/>
      <c r="I59" s="8">
        <v>1250</v>
      </c>
      <c r="J59" s="9"/>
    </row>
    <row r="60" spans="1:10" ht="15">
      <c r="A60" s="5" t="s">
        <v>107</v>
      </c>
      <c r="B60" s="6"/>
      <c r="C60" s="6"/>
      <c r="D60" s="6"/>
      <c r="E60" s="6"/>
      <c r="F60" s="6"/>
      <c r="G60" s="6"/>
      <c r="H60" s="7"/>
      <c r="I60" s="8">
        <v>160</v>
      </c>
      <c r="J60" s="9"/>
    </row>
    <row r="61" spans="1:10" ht="15">
      <c r="A61" s="5" t="s">
        <v>88</v>
      </c>
      <c r="B61" s="6"/>
      <c r="C61" s="6"/>
      <c r="D61" s="6"/>
      <c r="E61" s="6"/>
      <c r="F61" s="6"/>
      <c r="G61" s="6"/>
      <c r="H61" s="7"/>
      <c r="I61" s="8">
        <v>1131</v>
      </c>
      <c r="J61" s="9"/>
    </row>
    <row r="62" spans="1:10" ht="15">
      <c r="A62" s="5" t="s">
        <v>112</v>
      </c>
      <c r="B62" s="6"/>
      <c r="C62" s="6"/>
      <c r="D62" s="6"/>
      <c r="E62" s="6"/>
      <c r="F62" s="6"/>
      <c r="G62" s="6"/>
      <c r="H62" s="7"/>
      <c r="I62" s="8">
        <v>80</v>
      </c>
      <c r="J62" s="9"/>
    </row>
    <row r="63" spans="1:10" ht="15">
      <c r="A63" s="5"/>
      <c r="B63" s="6"/>
      <c r="C63" s="6"/>
      <c r="D63" s="6"/>
      <c r="E63" s="6"/>
      <c r="F63" s="6"/>
      <c r="G63" s="6"/>
      <c r="H63" s="7"/>
      <c r="I63" s="8"/>
      <c r="J63" s="9"/>
    </row>
    <row r="64" spans="1:10" ht="15">
      <c r="A64" s="10"/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">
      <c r="A65" s="12" t="s">
        <v>9</v>
      </c>
      <c r="B65" s="12"/>
      <c r="C65" s="12"/>
      <c r="D65" s="12"/>
      <c r="E65" s="12"/>
      <c r="F65" s="12"/>
      <c r="G65" s="12"/>
      <c r="H65" s="12"/>
      <c r="I65" s="11">
        <f>I66+I67+I68+I69+I70+I71+I72+I73+I74+I75+I76</f>
        <v>11905.62</v>
      </c>
      <c r="J65" s="11"/>
    </row>
    <row r="66" spans="1:10" ht="15">
      <c r="A66" s="3" t="s">
        <v>39</v>
      </c>
      <c r="B66" s="3"/>
      <c r="C66" s="3"/>
      <c r="D66" s="3"/>
      <c r="E66" s="3"/>
      <c r="F66" s="3"/>
      <c r="G66" s="3"/>
      <c r="H66" s="3"/>
      <c r="I66" s="4">
        <v>105.94</v>
      </c>
      <c r="J66" s="4"/>
    </row>
    <row r="67" spans="1:10" ht="15">
      <c r="A67" s="3" t="s">
        <v>40</v>
      </c>
      <c r="B67" s="3"/>
      <c r="C67" s="3"/>
      <c r="D67" s="3"/>
      <c r="E67" s="3"/>
      <c r="F67" s="3"/>
      <c r="G67" s="3"/>
      <c r="H67" s="3"/>
      <c r="I67" s="4">
        <v>51.9</v>
      </c>
      <c r="J67" s="4"/>
    </row>
    <row r="68" spans="1:10" ht="15">
      <c r="A68" s="3" t="s">
        <v>41</v>
      </c>
      <c r="B68" s="3"/>
      <c r="C68" s="3"/>
      <c r="D68" s="3"/>
      <c r="E68" s="3"/>
      <c r="F68" s="3"/>
      <c r="G68" s="3"/>
      <c r="H68" s="3"/>
      <c r="I68" s="4">
        <v>9516.27</v>
      </c>
      <c r="J68" s="4"/>
    </row>
    <row r="69" spans="1:10" ht="15">
      <c r="A69" s="3" t="s">
        <v>42</v>
      </c>
      <c r="B69" s="3"/>
      <c r="C69" s="3"/>
      <c r="D69" s="3"/>
      <c r="E69" s="3"/>
      <c r="F69" s="3"/>
      <c r="G69" s="3"/>
      <c r="H69" s="3"/>
      <c r="I69" s="4">
        <v>59.88</v>
      </c>
      <c r="J69" s="4"/>
    </row>
    <row r="70" spans="1:10" ht="15">
      <c r="A70" s="3" t="s">
        <v>115</v>
      </c>
      <c r="B70" s="3"/>
      <c r="C70" s="3"/>
      <c r="D70" s="3"/>
      <c r="E70" s="3"/>
      <c r="F70" s="3"/>
      <c r="G70" s="3"/>
      <c r="H70" s="3"/>
      <c r="I70" s="4">
        <v>0</v>
      </c>
      <c r="J70" s="4"/>
    </row>
    <row r="71" spans="1:10" ht="15">
      <c r="A71" s="3" t="s">
        <v>58</v>
      </c>
      <c r="B71" s="3"/>
      <c r="C71" s="3"/>
      <c r="D71" s="3"/>
      <c r="E71" s="3"/>
      <c r="F71" s="3"/>
      <c r="G71" s="3"/>
      <c r="H71" s="3"/>
      <c r="I71" s="4">
        <v>232.04</v>
      </c>
      <c r="J71" s="4"/>
    </row>
    <row r="72" spans="1:10" ht="15">
      <c r="A72" s="3" t="s">
        <v>43</v>
      </c>
      <c r="B72" s="3"/>
      <c r="C72" s="3"/>
      <c r="D72" s="3"/>
      <c r="E72" s="3"/>
      <c r="F72" s="3"/>
      <c r="G72" s="3"/>
      <c r="H72" s="3"/>
      <c r="I72" s="4">
        <v>341.9</v>
      </c>
      <c r="J72" s="4"/>
    </row>
    <row r="73" spans="1:10" ht="15">
      <c r="A73" s="3" t="s">
        <v>56</v>
      </c>
      <c r="B73" s="3"/>
      <c r="C73" s="3"/>
      <c r="D73" s="3"/>
      <c r="E73" s="3"/>
      <c r="F73" s="3"/>
      <c r="G73" s="3"/>
      <c r="H73" s="3"/>
      <c r="I73" s="4">
        <v>170.1</v>
      </c>
      <c r="J73" s="4"/>
    </row>
    <row r="74" spans="1:10" ht="15">
      <c r="A74" s="3" t="s">
        <v>94</v>
      </c>
      <c r="B74" s="3"/>
      <c r="C74" s="3"/>
      <c r="D74" s="3"/>
      <c r="E74" s="3"/>
      <c r="F74" s="3"/>
      <c r="G74" s="3"/>
      <c r="H74" s="3"/>
      <c r="I74" s="4">
        <v>863.2</v>
      </c>
      <c r="J74" s="4"/>
    </row>
    <row r="75" spans="1:10" ht="15">
      <c r="A75" s="3" t="s">
        <v>103</v>
      </c>
      <c r="B75" s="3"/>
      <c r="C75" s="3"/>
      <c r="D75" s="3"/>
      <c r="E75" s="3"/>
      <c r="F75" s="3"/>
      <c r="G75" s="3"/>
      <c r="H75" s="3"/>
      <c r="I75" s="4">
        <v>45.39</v>
      </c>
      <c r="J75" s="4"/>
    </row>
    <row r="76" spans="1:10" ht="15">
      <c r="A76" s="3" t="s">
        <v>47</v>
      </c>
      <c r="B76" s="3"/>
      <c r="C76" s="3"/>
      <c r="D76" s="3"/>
      <c r="E76" s="3"/>
      <c r="F76" s="3"/>
      <c r="G76" s="3"/>
      <c r="H76" s="3"/>
      <c r="I76" s="4">
        <v>519</v>
      </c>
      <c r="J76" s="4"/>
    </row>
    <row r="77" spans="1:10" ht="15">
      <c r="A77" s="10"/>
      <c r="B77" s="10"/>
      <c r="C77" s="10"/>
      <c r="D77" s="10"/>
      <c r="E77" s="10"/>
      <c r="F77" s="10"/>
      <c r="G77" s="10"/>
      <c r="H77" s="10"/>
      <c r="I77" s="10"/>
      <c r="J77" s="10"/>
    </row>
    <row r="78" spans="1:10" ht="15">
      <c r="A78" s="12" t="s">
        <v>21</v>
      </c>
      <c r="B78" s="12"/>
      <c r="C78" s="12"/>
      <c r="D78" s="12"/>
      <c r="E78" s="12"/>
      <c r="F78" s="12"/>
      <c r="G78" s="12"/>
      <c r="H78" s="12"/>
      <c r="I78" s="11">
        <f>I79+I80+I81+I82+I83+I84+I85+I86+I87+I88+I89+I90+I91+I92+I93+I94+I95+I96+I97+I98+I99+I100+I101+I102+I103+I104+I105+I106+I107+I108+I109+I110+I111+I112+I113</f>
        <v>13287.330000000002</v>
      </c>
      <c r="J78" s="11"/>
    </row>
    <row r="79" spans="1:10" ht="15">
      <c r="A79" s="3" t="s">
        <v>85</v>
      </c>
      <c r="B79" s="3"/>
      <c r="C79" s="3"/>
      <c r="D79" s="3"/>
      <c r="E79" s="3"/>
      <c r="F79" s="3"/>
      <c r="G79" s="3"/>
      <c r="H79" s="3"/>
      <c r="I79" s="4">
        <v>208</v>
      </c>
      <c r="J79" s="4"/>
    </row>
    <row r="80" spans="1:10" ht="15">
      <c r="A80" s="3" t="s">
        <v>59</v>
      </c>
      <c r="B80" s="3"/>
      <c r="C80" s="3"/>
      <c r="D80" s="3"/>
      <c r="E80" s="3"/>
      <c r="F80" s="3"/>
      <c r="G80" s="3"/>
      <c r="H80" s="3"/>
      <c r="I80" s="4">
        <v>900</v>
      </c>
      <c r="J80" s="4"/>
    </row>
    <row r="81" spans="1:10" ht="15">
      <c r="A81" s="3" t="s">
        <v>102</v>
      </c>
      <c r="B81" s="3"/>
      <c r="C81" s="3"/>
      <c r="D81" s="3"/>
      <c r="E81" s="3"/>
      <c r="F81" s="3"/>
      <c r="G81" s="3"/>
      <c r="H81" s="3"/>
      <c r="I81" s="4">
        <v>315</v>
      </c>
      <c r="J81" s="4"/>
    </row>
    <row r="82" spans="1:10" ht="15">
      <c r="A82" s="3" t="s">
        <v>57</v>
      </c>
      <c r="B82" s="3"/>
      <c r="C82" s="3"/>
      <c r="D82" s="3"/>
      <c r="E82" s="3"/>
      <c r="F82" s="3"/>
      <c r="G82" s="3"/>
      <c r="H82" s="3"/>
      <c r="I82" s="4">
        <v>487.2</v>
      </c>
      <c r="J82" s="4"/>
    </row>
    <row r="83" spans="1:10" ht="15">
      <c r="A83" s="3" t="s">
        <v>65</v>
      </c>
      <c r="B83" s="3"/>
      <c r="C83" s="3"/>
      <c r="D83" s="3"/>
      <c r="E83" s="3"/>
      <c r="F83" s="3"/>
      <c r="G83" s="3"/>
      <c r="H83" s="3"/>
      <c r="I83" s="4">
        <v>119.7</v>
      </c>
      <c r="J83" s="4"/>
    </row>
    <row r="84" spans="1:10" ht="15">
      <c r="A84" s="3" t="s">
        <v>69</v>
      </c>
      <c r="B84" s="3"/>
      <c r="C84" s="3"/>
      <c r="D84" s="3"/>
      <c r="E84" s="3"/>
      <c r="F84" s="3"/>
      <c r="G84" s="3"/>
      <c r="H84" s="3"/>
      <c r="I84" s="4">
        <v>219.7</v>
      </c>
      <c r="J84" s="4"/>
    </row>
    <row r="85" spans="1:10" ht="15">
      <c r="A85" s="3" t="s">
        <v>78</v>
      </c>
      <c r="B85" s="3"/>
      <c r="C85" s="3"/>
      <c r="D85" s="3"/>
      <c r="E85" s="3"/>
      <c r="F85" s="3"/>
      <c r="G85" s="3"/>
      <c r="H85" s="3"/>
      <c r="I85" s="4">
        <v>240</v>
      </c>
      <c r="J85" s="4"/>
    </row>
    <row r="86" spans="1:10" ht="15">
      <c r="A86" s="5" t="s">
        <v>101</v>
      </c>
      <c r="B86" s="6"/>
      <c r="C86" s="6"/>
      <c r="D86" s="6"/>
      <c r="E86" s="6"/>
      <c r="F86" s="6"/>
      <c r="G86" s="6"/>
      <c r="H86" s="7"/>
      <c r="I86" s="4">
        <v>677.72</v>
      </c>
      <c r="J86" s="4"/>
    </row>
    <row r="87" spans="1:10" ht="15">
      <c r="A87" s="5" t="s">
        <v>79</v>
      </c>
      <c r="B87" s="6"/>
      <c r="C87" s="6"/>
      <c r="D87" s="6"/>
      <c r="E87" s="6"/>
      <c r="F87" s="6"/>
      <c r="G87" s="6"/>
      <c r="H87" s="7"/>
      <c r="I87" s="4">
        <v>295</v>
      </c>
      <c r="J87" s="4"/>
    </row>
    <row r="88" spans="1:10" ht="15">
      <c r="A88" s="5" t="s">
        <v>68</v>
      </c>
      <c r="B88" s="6"/>
      <c r="C88" s="6"/>
      <c r="D88" s="6"/>
      <c r="E88" s="6"/>
      <c r="F88" s="6"/>
      <c r="G88" s="6"/>
      <c r="H88" s="7"/>
      <c r="I88" s="4">
        <v>700</v>
      </c>
      <c r="J88" s="4"/>
    </row>
    <row r="89" spans="1:10" ht="15">
      <c r="A89" s="5" t="s">
        <v>66</v>
      </c>
      <c r="B89" s="6"/>
      <c r="C89" s="6"/>
      <c r="D89" s="6"/>
      <c r="E89" s="6"/>
      <c r="F89" s="6"/>
      <c r="G89" s="6"/>
      <c r="H89" s="7"/>
      <c r="I89" s="4">
        <v>205.59</v>
      </c>
      <c r="J89" s="4"/>
    </row>
    <row r="90" spans="1:10" ht="15">
      <c r="A90" s="3" t="s">
        <v>50</v>
      </c>
      <c r="B90" s="3"/>
      <c r="C90" s="3"/>
      <c r="D90" s="3"/>
      <c r="E90" s="3"/>
      <c r="F90" s="3"/>
      <c r="G90" s="3"/>
      <c r="H90" s="3"/>
      <c r="I90" s="4">
        <v>160</v>
      </c>
      <c r="J90" s="4"/>
    </row>
    <row r="91" spans="1:10" ht="15">
      <c r="A91" s="3" t="s">
        <v>72</v>
      </c>
      <c r="B91" s="3"/>
      <c r="C91" s="3"/>
      <c r="D91" s="3"/>
      <c r="E91" s="3"/>
      <c r="F91" s="3"/>
      <c r="G91" s="3"/>
      <c r="H91" s="3"/>
      <c r="I91" s="4">
        <v>150.29</v>
      </c>
      <c r="J91" s="4"/>
    </row>
    <row r="92" spans="1:10" ht="15">
      <c r="A92" s="3" t="s">
        <v>80</v>
      </c>
      <c r="B92" s="3"/>
      <c r="C92" s="3"/>
      <c r="D92" s="3"/>
      <c r="E92" s="3"/>
      <c r="F92" s="3"/>
      <c r="G92" s="3"/>
      <c r="H92" s="3"/>
      <c r="I92" s="4">
        <v>210</v>
      </c>
      <c r="J92" s="4"/>
    </row>
    <row r="93" spans="1:10" ht="15">
      <c r="A93" s="3" t="s">
        <v>49</v>
      </c>
      <c r="B93" s="3"/>
      <c r="C93" s="3"/>
      <c r="D93" s="3"/>
      <c r="E93" s="3"/>
      <c r="F93" s="3"/>
      <c r="G93" s="3"/>
      <c r="H93" s="3"/>
      <c r="I93" s="4">
        <v>654.6</v>
      </c>
      <c r="J93" s="4"/>
    </row>
    <row r="94" spans="1:10" ht="15">
      <c r="A94" s="3" t="s">
        <v>64</v>
      </c>
      <c r="B94" s="3"/>
      <c r="C94" s="3"/>
      <c r="D94" s="3"/>
      <c r="E94" s="3"/>
      <c r="F94" s="3"/>
      <c r="G94" s="3"/>
      <c r="H94" s="3"/>
      <c r="I94" s="4">
        <v>150.75</v>
      </c>
      <c r="J94" s="4"/>
    </row>
    <row r="95" spans="1:10" ht="15">
      <c r="A95" s="3" t="s">
        <v>73</v>
      </c>
      <c r="B95" s="3"/>
      <c r="C95" s="3"/>
      <c r="D95" s="3"/>
      <c r="E95" s="3"/>
      <c r="F95" s="3"/>
      <c r="G95" s="3"/>
      <c r="H95" s="3"/>
      <c r="I95" s="4">
        <v>51.79</v>
      </c>
      <c r="J95" s="4"/>
    </row>
    <row r="96" spans="1:10" ht="15">
      <c r="A96" s="3" t="s">
        <v>74</v>
      </c>
      <c r="B96" s="3"/>
      <c r="C96" s="3"/>
      <c r="D96" s="3"/>
      <c r="E96" s="3"/>
      <c r="F96" s="3"/>
      <c r="G96" s="3"/>
      <c r="H96" s="3"/>
      <c r="I96" s="4">
        <v>57.21</v>
      </c>
      <c r="J96" s="4"/>
    </row>
    <row r="97" spans="1:10" ht="15">
      <c r="A97" s="3" t="s">
        <v>82</v>
      </c>
      <c r="B97" s="3"/>
      <c r="C97" s="3"/>
      <c r="D97" s="3"/>
      <c r="E97" s="3"/>
      <c r="F97" s="3"/>
      <c r="G97" s="3"/>
      <c r="H97" s="3"/>
      <c r="I97" s="4">
        <v>60</v>
      </c>
      <c r="J97" s="4"/>
    </row>
    <row r="98" spans="1:10" ht="15">
      <c r="A98" s="3" t="s">
        <v>83</v>
      </c>
      <c r="B98" s="3"/>
      <c r="C98" s="3"/>
      <c r="D98" s="3"/>
      <c r="E98" s="3"/>
      <c r="F98" s="3"/>
      <c r="G98" s="3"/>
      <c r="H98" s="3"/>
      <c r="I98" s="4">
        <v>115</v>
      </c>
      <c r="J98" s="4"/>
    </row>
    <row r="99" spans="1:10" ht="15">
      <c r="A99" s="3" t="s">
        <v>84</v>
      </c>
      <c r="B99" s="3"/>
      <c r="C99" s="3"/>
      <c r="D99" s="3"/>
      <c r="E99" s="3"/>
      <c r="F99" s="3"/>
      <c r="G99" s="3"/>
      <c r="H99" s="3"/>
      <c r="I99" s="4">
        <v>296.37</v>
      </c>
      <c r="J99" s="4"/>
    </row>
    <row r="100" spans="1:10" ht="15">
      <c r="A100" s="3" t="s">
        <v>92</v>
      </c>
      <c r="B100" s="3"/>
      <c r="C100" s="3"/>
      <c r="D100" s="3"/>
      <c r="E100" s="3"/>
      <c r="F100" s="3"/>
      <c r="G100" s="3"/>
      <c r="H100" s="3"/>
      <c r="I100" s="4">
        <v>604.26</v>
      </c>
      <c r="J100" s="4"/>
    </row>
    <row r="101" spans="1:10" ht="15">
      <c r="A101" s="3" t="s">
        <v>93</v>
      </c>
      <c r="B101" s="3"/>
      <c r="C101" s="3"/>
      <c r="D101" s="3"/>
      <c r="E101" s="3"/>
      <c r="F101" s="3"/>
      <c r="G101" s="3"/>
      <c r="H101" s="3"/>
      <c r="I101" s="4">
        <v>467.1</v>
      </c>
      <c r="J101" s="4"/>
    </row>
    <row r="102" spans="1:10" ht="15">
      <c r="A102" s="3" t="s">
        <v>95</v>
      </c>
      <c r="B102" s="3"/>
      <c r="C102" s="3"/>
      <c r="D102" s="3"/>
      <c r="E102" s="3"/>
      <c r="F102" s="3"/>
      <c r="G102" s="3"/>
      <c r="H102" s="3"/>
      <c r="I102" s="4">
        <v>894.6</v>
      </c>
      <c r="J102" s="4"/>
    </row>
    <row r="103" spans="1:10" ht="15">
      <c r="A103" s="3" t="s">
        <v>97</v>
      </c>
      <c r="B103" s="3"/>
      <c r="C103" s="3"/>
      <c r="D103" s="3"/>
      <c r="E103" s="3"/>
      <c r="F103" s="3"/>
      <c r="G103" s="3"/>
      <c r="H103" s="3"/>
      <c r="I103" s="4">
        <v>300</v>
      </c>
      <c r="J103" s="4"/>
    </row>
    <row r="104" spans="1:10" ht="15">
      <c r="A104" s="3" t="s">
        <v>100</v>
      </c>
      <c r="B104" s="3"/>
      <c r="C104" s="3"/>
      <c r="D104" s="3"/>
      <c r="E104" s="3"/>
      <c r="F104" s="3"/>
      <c r="G104" s="3"/>
      <c r="H104" s="3"/>
      <c r="I104" s="4">
        <v>1221</v>
      </c>
      <c r="J104" s="4"/>
    </row>
    <row r="105" spans="1:10" ht="15">
      <c r="A105" s="3" t="s">
        <v>105</v>
      </c>
      <c r="B105" s="3"/>
      <c r="C105" s="3"/>
      <c r="D105" s="3"/>
      <c r="E105" s="3"/>
      <c r="F105" s="3"/>
      <c r="G105" s="3"/>
      <c r="H105" s="3"/>
      <c r="I105" s="4">
        <v>336</v>
      </c>
      <c r="J105" s="4"/>
    </row>
    <row r="106" spans="1:10" ht="15">
      <c r="A106" s="3" t="s">
        <v>106</v>
      </c>
      <c r="B106" s="3"/>
      <c r="C106" s="3"/>
      <c r="D106" s="3"/>
      <c r="E106" s="3"/>
      <c r="F106" s="3"/>
      <c r="G106" s="3"/>
      <c r="H106" s="3"/>
      <c r="I106" s="4">
        <v>380</v>
      </c>
      <c r="J106" s="4"/>
    </row>
    <row r="107" spans="1:10" ht="15">
      <c r="A107" s="3" t="s">
        <v>108</v>
      </c>
      <c r="B107" s="3"/>
      <c r="C107" s="3"/>
      <c r="D107" s="3"/>
      <c r="E107" s="3"/>
      <c r="F107" s="3"/>
      <c r="G107" s="3"/>
      <c r="H107" s="3"/>
      <c r="I107" s="4">
        <v>238.95</v>
      </c>
      <c r="J107" s="4"/>
    </row>
    <row r="108" spans="1:10" ht="15">
      <c r="A108" s="3" t="s">
        <v>110</v>
      </c>
      <c r="B108" s="3"/>
      <c r="C108" s="3"/>
      <c r="D108" s="3"/>
      <c r="E108" s="3"/>
      <c r="F108" s="3"/>
      <c r="G108" s="3"/>
      <c r="H108" s="3"/>
      <c r="I108" s="4">
        <v>110</v>
      </c>
      <c r="J108" s="4"/>
    </row>
    <row r="109" spans="1:10" ht="15">
      <c r="A109" s="3" t="s">
        <v>111</v>
      </c>
      <c r="B109" s="3"/>
      <c r="C109" s="3"/>
      <c r="D109" s="3"/>
      <c r="E109" s="3"/>
      <c r="F109" s="3"/>
      <c r="G109" s="3"/>
      <c r="H109" s="3"/>
      <c r="I109" s="4">
        <v>50.4</v>
      </c>
      <c r="J109" s="4"/>
    </row>
    <row r="110" spans="1:10" ht="15">
      <c r="A110" s="3" t="s">
        <v>113</v>
      </c>
      <c r="B110" s="3"/>
      <c r="C110" s="3"/>
      <c r="D110" s="3"/>
      <c r="E110" s="3"/>
      <c r="F110" s="3"/>
      <c r="G110" s="3"/>
      <c r="H110" s="3"/>
      <c r="I110" s="4">
        <v>151.1</v>
      </c>
      <c r="J110" s="4"/>
    </row>
    <row r="111" spans="1:10" ht="15">
      <c r="A111" s="3" t="s">
        <v>67</v>
      </c>
      <c r="B111" s="3"/>
      <c r="C111" s="3"/>
      <c r="D111" s="3"/>
      <c r="E111" s="3"/>
      <c r="F111" s="3"/>
      <c r="G111" s="3"/>
      <c r="H111" s="3"/>
      <c r="I111" s="4">
        <v>2000</v>
      </c>
      <c r="J111" s="4"/>
    </row>
    <row r="112" spans="1:10" ht="15">
      <c r="A112" s="3" t="s">
        <v>44</v>
      </c>
      <c r="B112" s="3"/>
      <c r="C112" s="3"/>
      <c r="D112" s="3"/>
      <c r="E112" s="3"/>
      <c r="F112" s="3"/>
      <c r="G112" s="3"/>
      <c r="H112" s="3"/>
      <c r="I112" s="4">
        <v>130</v>
      </c>
      <c r="J112" s="4"/>
    </row>
    <row r="113" spans="1:11" ht="15">
      <c r="A113" s="3" t="s">
        <v>61</v>
      </c>
      <c r="B113" s="3"/>
      <c r="C113" s="3"/>
      <c r="D113" s="3"/>
      <c r="E113" s="3"/>
      <c r="F113" s="3"/>
      <c r="G113" s="3"/>
      <c r="H113" s="3"/>
      <c r="I113" s="4">
        <v>130</v>
      </c>
      <c r="J113" s="4"/>
      <c r="K113" t="s">
        <v>31</v>
      </c>
    </row>
    <row r="114" spans="1:10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</row>
    <row r="115" spans="1:10" ht="15">
      <c r="A115" s="12" t="s">
        <v>25</v>
      </c>
      <c r="B115" s="12"/>
      <c r="C115" s="12"/>
      <c r="D115" s="12"/>
      <c r="E115" s="12"/>
      <c r="F115" s="12"/>
      <c r="G115" s="12"/>
      <c r="H115" s="12"/>
      <c r="I115" s="11">
        <f>I116+I117+I118</f>
        <v>1302.7</v>
      </c>
      <c r="J115" s="11"/>
    </row>
    <row r="116" spans="1:10" ht="15">
      <c r="A116" s="3" t="s">
        <v>11</v>
      </c>
      <c r="B116" s="3"/>
      <c r="C116" s="3"/>
      <c r="D116" s="3"/>
      <c r="E116" s="3"/>
      <c r="F116" s="3"/>
      <c r="G116" s="3"/>
      <c r="H116" s="3"/>
      <c r="I116" s="4">
        <v>353.3</v>
      </c>
      <c r="J116" s="4"/>
    </row>
    <row r="117" spans="1:10" ht="15">
      <c r="A117" s="3" t="s">
        <v>2</v>
      </c>
      <c r="B117" s="3"/>
      <c r="C117" s="3"/>
      <c r="D117" s="3"/>
      <c r="E117" s="3"/>
      <c r="F117" s="3"/>
      <c r="G117" s="3"/>
      <c r="H117" s="3"/>
      <c r="I117" s="4">
        <v>864.38</v>
      </c>
      <c r="J117" s="4"/>
    </row>
    <row r="118" spans="1:10" ht="15">
      <c r="A118" s="3" t="s">
        <v>12</v>
      </c>
      <c r="B118" s="3"/>
      <c r="C118" s="3"/>
      <c r="D118" s="3"/>
      <c r="E118" s="3"/>
      <c r="F118" s="3"/>
      <c r="G118" s="3"/>
      <c r="H118" s="3"/>
      <c r="I118" s="4">
        <v>85.02</v>
      </c>
      <c r="J118" s="4"/>
    </row>
    <row r="119" spans="1:10" ht="1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5">
      <c r="A120" s="12" t="s">
        <v>10</v>
      </c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5">
      <c r="A121" s="3" t="s">
        <v>38</v>
      </c>
      <c r="B121" s="3"/>
      <c r="C121" s="3"/>
      <c r="D121" s="3"/>
      <c r="E121" s="3"/>
      <c r="F121" s="3"/>
      <c r="G121" s="3"/>
      <c r="H121" s="3"/>
      <c r="I121" s="4">
        <v>35000</v>
      </c>
      <c r="J121" s="4"/>
    </row>
    <row r="122" spans="1:10" ht="1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5">
      <c r="A123" s="12" t="s">
        <v>36</v>
      </c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5">
      <c r="A124" s="3" t="s">
        <v>14</v>
      </c>
      <c r="B124" s="3"/>
      <c r="C124" s="3"/>
      <c r="D124" s="3"/>
      <c r="E124" s="3"/>
      <c r="F124" s="3"/>
      <c r="G124" s="3"/>
      <c r="H124" s="3"/>
      <c r="I124" s="4">
        <f>I5</f>
        <v>145044.99</v>
      </c>
      <c r="J124" s="4"/>
    </row>
    <row r="125" spans="1:10" ht="15">
      <c r="A125" s="3" t="s">
        <v>15</v>
      </c>
      <c r="B125" s="3"/>
      <c r="C125" s="3"/>
      <c r="D125" s="3"/>
      <c r="E125" s="3"/>
      <c r="F125" s="3"/>
      <c r="G125" s="3"/>
      <c r="H125" s="3"/>
      <c r="I125" s="4">
        <f>I16</f>
        <v>119891.83</v>
      </c>
      <c r="J125" s="4"/>
    </row>
    <row r="126" spans="1:10" ht="15">
      <c r="A126" s="3" t="s">
        <v>16</v>
      </c>
      <c r="B126" s="3"/>
      <c r="C126" s="3"/>
      <c r="D126" s="3"/>
      <c r="E126" s="3"/>
      <c r="F126" s="3"/>
      <c r="G126" s="3"/>
      <c r="H126" s="3"/>
      <c r="I126" s="4">
        <f>I27</f>
        <v>94626.04000000001</v>
      </c>
      <c r="J126" s="4"/>
    </row>
    <row r="127" spans="1:10" ht="15">
      <c r="A127" s="3" t="s">
        <v>17</v>
      </c>
      <c r="B127" s="3"/>
      <c r="C127" s="3"/>
      <c r="D127" s="3"/>
      <c r="E127" s="3"/>
      <c r="F127" s="3"/>
      <c r="G127" s="3"/>
      <c r="H127" s="3"/>
      <c r="I127" s="11">
        <f>I124+I125-I126</f>
        <v>170310.78</v>
      </c>
      <c r="J127" s="11"/>
    </row>
    <row r="128" spans="1:10" ht="1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1" ht="15">
      <c r="A129" s="3" t="s">
        <v>2</v>
      </c>
      <c r="B129" s="3"/>
      <c r="C129" s="3"/>
      <c r="D129" s="3"/>
      <c r="E129" s="3"/>
      <c r="F129" s="3"/>
      <c r="G129" s="3"/>
      <c r="H129" s="3"/>
      <c r="I129" s="4">
        <v>23319.6</v>
      </c>
      <c r="J129" s="4"/>
      <c r="K129" s="1"/>
    </row>
    <row r="130" spans="1:10" ht="15">
      <c r="A130" s="3" t="s">
        <v>29</v>
      </c>
      <c r="B130" s="3"/>
      <c r="C130" s="3"/>
      <c r="D130" s="3"/>
      <c r="E130" s="3"/>
      <c r="F130" s="3"/>
      <c r="G130" s="3"/>
      <c r="H130" s="3"/>
      <c r="I130" s="4">
        <v>756.21</v>
      </c>
      <c r="J130" s="4"/>
    </row>
    <row r="131" spans="1:10" ht="15">
      <c r="A131" s="3" t="s">
        <v>3</v>
      </c>
      <c r="B131" s="3"/>
      <c r="C131" s="3"/>
      <c r="D131" s="3"/>
      <c r="E131" s="3"/>
      <c r="F131" s="3"/>
      <c r="G131" s="3"/>
      <c r="H131" s="3"/>
      <c r="I131" s="4">
        <v>33866.35</v>
      </c>
      <c r="J131" s="4"/>
    </row>
    <row r="132" spans="1:10" ht="15">
      <c r="A132" s="3" t="s">
        <v>26</v>
      </c>
      <c r="B132" s="3"/>
      <c r="C132" s="3"/>
      <c r="D132" s="3"/>
      <c r="E132" s="3"/>
      <c r="F132" s="3"/>
      <c r="G132" s="3"/>
      <c r="H132" s="3"/>
      <c r="I132" s="4">
        <v>484.93</v>
      </c>
      <c r="J132" s="4"/>
    </row>
    <row r="133" spans="1:10" ht="15">
      <c r="A133" s="5" t="s">
        <v>23</v>
      </c>
      <c r="B133" s="6"/>
      <c r="C133" s="6"/>
      <c r="D133" s="6"/>
      <c r="E133" s="6"/>
      <c r="F133" s="6"/>
      <c r="G133" s="6"/>
      <c r="H133" s="7"/>
      <c r="I133" s="8">
        <v>26754.7</v>
      </c>
      <c r="J133" s="9"/>
    </row>
    <row r="134" spans="1:10" ht="15">
      <c r="A134" s="3" t="s">
        <v>4</v>
      </c>
      <c r="B134" s="3"/>
      <c r="C134" s="3"/>
      <c r="D134" s="3"/>
      <c r="E134" s="3"/>
      <c r="F134" s="3"/>
      <c r="G134" s="3"/>
      <c r="H134" s="3"/>
      <c r="I134" s="4">
        <v>51177.6</v>
      </c>
      <c r="J134" s="4"/>
    </row>
    <row r="135" spans="1:10" ht="15">
      <c r="A135" s="3" t="s">
        <v>28</v>
      </c>
      <c r="B135" s="3"/>
      <c r="C135" s="3"/>
      <c r="D135" s="3"/>
      <c r="E135" s="3"/>
      <c r="F135" s="3"/>
      <c r="G135" s="3"/>
      <c r="H135" s="3"/>
      <c r="I135" s="4">
        <v>800</v>
      </c>
      <c r="J135" s="4"/>
    </row>
    <row r="136" spans="1:10" ht="15">
      <c r="A136" s="3" t="s">
        <v>32</v>
      </c>
      <c r="B136" s="3"/>
      <c r="C136" s="3"/>
      <c r="D136" s="3"/>
      <c r="E136" s="3"/>
      <c r="F136" s="3"/>
      <c r="G136" s="3"/>
      <c r="H136" s="3"/>
      <c r="I136" s="4">
        <v>20380.17</v>
      </c>
      <c r="J136" s="4"/>
    </row>
    <row r="137" spans="1:10" ht="15">
      <c r="A137" s="3" t="s">
        <v>33</v>
      </c>
      <c r="B137" s="3"/>
      <c r="C137" s="3"/>
      <c r="D137" s="3"/>
      <c r="E137" s="3"/>
      <c r="F137" s="3"/>
      <c r="G137" s="3"/>
      <c r="H137" s="3"/>
      <c r="I137" s="4">
        <v>9083.36</v>
      </c>
      <c r="J137" s="4"/>
    </row>
    <row r="138" spans="1:10" ht="15">
      <c r="A138" s="3" t="s">
        <v>48</v>
      </c>
      <c r="B138" s="3"/>
      <c r="C138" s="3"/>
      <c r="D138" s="3"/>
      <c r="E138" s="3"/>
      <c r="F138" s="3"/>
      <c r="G138" s="3"/>
      <c r="H138" s="3"/>
      <c r="I138" s="4">
        <v>3687.86</v>
      </c>
      <c r="J138" s="4"/>
    </row>
    <row r="139" spans="1:10" ht="15">
      <c r="A139" s="26" t="s">
        <v>37</v>
      </c>
      <c r="B139" s="26"/>
      <c r="C139" s="26"/>
      <c r="D139" s="26"/>
      <c r="E139" s="26"/>
      <c r="F139" s="26"/>
      <c r="G139" s="26"/>
      <c r="H139" s="26"/>
      <c r="I139" s="11">
        <f>I129+I130+I131+I132+I133+I134+I135+I136+I137+I138</f>
        <v>170310.77999999997</v>
      </c>
      <c r="J139" s="12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6" ht="15">
      <c r="D166" s="2"/>
    </row>
  </sheetData>
  <sheetProtection/>
  <mergeCells count="260">
    <mergeCell ref="A108:H108"/>
    <mergeCell ref="I108:J108"/>
    <mergeCell ref="A109:H109"/>
    <mergeCell ref="I109:J109"/>
    <mergeCell ref="A110:H110"/>
    <mergeCell ref="I110:J110"/>
    <mergeCell ref="I102:J102"/>
    <mergeCell ref="A105:H105"/>
    <mergeCell ref="I105:J105"/>
    <mergeCell ref="A106:H106"/>
    <mergeCell ref="I106:J106"/>
    <mergeCell ref="A107:H107"/>
    <mergeCell ref="I107:J107"/>
    <mergeCell ref="I99:J99"/>
    <mergeCell ref="A100:H100"/>
    <mergeCell ref="I100:J100"/>
    <mergeCell ref="A104:H104"/>
    <mergeCell ref="I104:J104"/>
    <mergeCell ref="A81:H81"/>
    <mergeCell ref="I81:J81"/>
    <mergeCell ref="A101:H101"/>
    <mergeCell ref="I101:J101"/>
    <mergeCell ref="A102:H102"/>
    <mergeCell ref="A73:H73"/>
    <mergeCell ref="A84:H84"/>
    <mergeCell ref="I84:J84"/>
    <mergeCell ref="A96:H96"/>
    <mergeCell ref="I96:J96"/>
    <mergeCell ref="A97:H97"/>
    <mergeCell ref="I97:J97"/>
    <mergeCell ref="A75:H75"/>
    <mergeCell ref="I75:J75"/>
    <mergeCell ref="A35:H35"/>
    <mergeCell ref="I35:J35"/>
    <mergeCell ref="I87:J87"/>
    <mergeCell ref="A58:H58"/>
    <mergeCell ref="A40:H40"/>
    <mergeCell ref="I40:J40"/>
    <mergeCell ref="A59:H59"/>
    <mergeCell ref="I59:J59"/>
    <mergeCell ref="I41:J41"/>
    <mergeCell ref="A37:H37"/>
    <mergeCell ref="A136:H136"/>
    <mergeCell ref="I136:J136"/>
    <mergeCell ref="A95:H95"/>
    <mergeCell ref="I95:J95"/>
    <mergeCell ref="A112:H112"/>
    <mergeCell ref="I112:J112"/>
    <mergeCell ref="A113:H113"/>
    <mergeCell ref="A134:H134"/>
    <mergeCell ref="I111:J111"/>
    <mergeCell ref="A103:H103"/>
    <mergeCell ref="A77:J77"/>
    <mergeCell ref="A90:H90"/>
    <mergeCell ref="I90:J90"/>
    <mergeCell ref="A94:H94"/>
    <mergeCell ref="I94:J94"/>
    <mergeCell ref="I73:J73"/>
    <mergeCell ref="A91:H91"/>
    <mergeCell ref="I91:J91"/>
    <mergeCell ref="A89:H89"/>
    <mergeCell ref="I89:J89"/>
    <mergeCell ref="I42:J42"/>
    <mergeCell ref="A42:H42"/>
    <mergeCell ref="I86:J86"/>
    <mergeCell ref="I69:J69"/>
    <mergeCell ref="I63:J63"/>
    <mergeCell ref="A60:H60"/>
    <mergeCell ref="I60:J60"/>
    <mergeCell ref="A82:H82"/>
    <mergeCell ref="I58:J58"/>
    <mergeCell ref="I82:J82"/>
    <mergeCell ref="I72:J72"/>
    <mergeCell ref="I76:J76"/>
    <mergeCell ref="I71:J71"/>
    <mergeCell ref="A67:H67"/>
    <mergeCell ref="A70:H70"/>
    <mergeCell ref="A69:H69"/>
    <mergeCell ref="I70:J70"/>
    <mergeCell ref="A72:H72"/>
    <mergeCell ref="A74:H74"/>
    <mergeCell ref="A76:H76"/>
    <mergeCell ref="A133:H133"/>
    <mergeCell ref="A124:H124"/>
    <mergeCell ref="I124:J124"/>
    <mergeCell ref="A128:J128"/>
    <mergeCell ref="I131:J131"/>
    <mergeCell ref="I127:J127"/>
    <mergeCell ref="A125:H125"/>
    <mergeCell ref="A126:H126"/>
    <mergeCell ref="A130:H130"/>
    <mergeCell ref="I130:J130"/>
    <mergeCell ref="A86:H86"/>
    <mergeCell ref="I113:J113"/>
    <mergeCell ref="A111:H111"/>
    <mergeCell ref="A131:H131"/>
    <mergeCell ref="A92:H92"/>
    <mergeCell ref="I92:J92"/>
    <mergeCell ref="A119:J119"/>
    <mergeCell ref="A87:H87"/>
    <mergeCell ref="I78:J78"/>
    <mergeCell ref="I115:J115"/>
    <mergeCell ref="I83:J83"/>
    <mergeCell ref="A123:J123"/>
    <mergeCell ref="A121:H121"/>
    <mergeCell ref="I121:J121"/>
    <mergeCell ref="I103:J103"/>
    <mergeCell ref="A98:H98"/>
    <mergeCell ref="I98:J98"/>
    <mergeCell ref="A99:H99"/>
    <mergeCell ref="A47:H47"/>
    <mergeCell ref="A63:H63"/>
    <mergeCell ref="A71:H71"/>
    <mergeCell ref="I66:J66"/>
    <mergeCell ref="I53:J53"/>
    <mergeCell ref="I116:J116"/>
    <mergeCell ref="A114:J114"/>
    <mergeCell ref="I67:J67"/>
    <mergeCell ref="A85:H85"/>
    <mergeCell ref="A80:H80"/>
    <mergeCell ref="I29:J29"/>
    <mergeCell ref="A118:H118"/>
    <mergeCell ref="I117:J117"/>
    <mergeCell ref="A88:H88"/>
    <mergeCell ref="I79:J79"/>
    <mergeCell ref="A79:H79"/>
    <mergeCell ref="A33:H33"/>
    <mergeCell ref="I33:J33"/>
    <mergeCell ref="I44:J44"/>
    <mergeCell ref="A44:H44"/>
    <mergeCell ref="A20:H20"/>
    <mergeCell ref="I45:J45"/>
    <mergeCell ref="A36:H36"/>
    <mergeCell ref="I37:J37"/>
    <mergeCell ref="I27:J27"/>
    <mergeCell ref="A29:H29"/>
    <mergeCell ref="A31:H31"/>
    <mergeCell ref="A45:H45"/>
    <mergeCell ref="A32:H32"/>
    <mergeCell ref="I31:J31"/>
    <mergeCell ref="I24:J24"/>
    <mergeCell ref="A30:H30"/>
    <mergeCell ref="I36:J36"/>
    <mergeCell ref="A16:H16"/>
    <mergeCell ref="A22:H22"/>
    <mergeCell ref="A23:H23"/>
    <mergeCell ref="A34:H34"/>
    <mergeCell ref="I34:J34"/>
    <mergeCell ref="I18:J18"/>
    <mergeCell ref="A18:H18"/>
    <mergeCell ref="A132:H132"/>
    <mergeCell ref="A19:H19"/>
    <mergeCell ref="I19:J19"/>
    <mergeCell ref="I20:J20"/>
    <mergeCell ref="I21:J21"/>
    <mergeCell ref="A27:H27"/>
    <mergeCell ref="I22:J22"/>
    <mergeCell ref="A21:H21"/>
    <mergeCell ref="A24:H24"/>
    <mergeCell ref="I23:J23"/>
    <mergeCell ref="I7:J7"/>
    <mergeCell ref="A25:H25"/>
    <mergeCell ref="I25:J25"/>
    <mergeCell ref="I139:J139"/>
    <mergeCell ref="A139:H139"/>
    <mergeCell ref="I126:J126"/>
    <mergeCell ref="I134:J134"/>
    <mergeCell ref="I133:J133"/>
    <mergeCell ref="I80:J80"/>
    <mergeCell ref="I129:J129"/>
    <mergeCell ref="I14:J14"/>
    <mergeCell ref="A120:J120"/>
    <mergeCell ref="A127:H127"/>
    <mergeCell ref="A1:J1"/>
    <mergeCell ref="A2:J2"/>
    <mergeCell ref="A3:J3"/>
    <mergeCell ref="A4:J4"/>
    <mergeCell ref="A5:H5"/>
    <mergeCell ref="I5:J5"/>
    <mergeCell ref="I6:J6"/>
    <mergeCell ref="I13:J13"/>
    <mergeCell ref="I32:J32"/>
    <mergeCell ref="A9:H9"/>
    <mergeCell ref="I8:J8"/>
    <mergeCell ref="A6:H6"/>
    <mergeCell ref="A7:H7"/>
    <mergeCell ref="A8:H8"/>
    <mergeCell ref="I9:J9"/>
    <mergeCell ref="I10:J10"/>
    <mergeCell ref="A10:H10"/>
    <mergeCell ref="A49:H49"/>
    <mergeCell ref="A17:J17"/>
    <mergeCell ref="A11:H11"/>
    <mergeCell ref="I11:J11"/>
    <mergeCell ref="I16:J16"/>
    <mergeCell ref="A14:H14"/>
    <mergeCell ref="A15:J15"/>
    <mergeCell ref="A12:H12"/>
    <mergeCell ref="I12:J12"/>
    <mergeCell ref="A13:H13"/>
    <mergeCell ref="A122:J122"/>
    <mergeCell ref="A28:J28"/>
    <mergeCell ref="A26:J26"/>
    <mergeCell ref="A93:H93"/>
    <mergeCell ref="I93:J93"/>
    <mergeCell ref="I30:J30"/>
    <mergeCell ref="A38:H38"/>
    <mergeCell ref="I88:J88"/>
    <mergeCell ref="A78:H78"/>
    <mergeCell ref="I38:J38"/>
    <mergeCell ref="A66:H66"/>
    <mergeCell ref="A135:H135"/>
    <mergeCell ref="I135:J135"/>
    <mergeCell ref="I125:J125"/>
    <mergeCell ref="I132:J132"/>
    <mergeCell ref="A116:H116"/>
    <mergeCell ref="A115:H115"/>
    <mergeCell ref="A129:H129"/>
    <mergeCell ref="I118:J118"/>
    <mergeCell ref="A117:H117"/>
    <mergeCell ref="A52:H52"/>
    <mergeCell ref="I52:J52"/>
    <mergeCell ref="I49:J49"/>
    <mergeCell ref="A43:J43"/>
    <mergeCell ref="A41:H41"/>
    <mergeCell ref="I65:J65"/>
    <mergeCell ref="A65:H65"/>
    <mergeCell ref="A61:H61"/>
    <mergeCell ref="I61:J61"/>
    <mergeCell ref="A62:H62"/>
    <mergeCell ref="A64:J64"/>
    <mergeCell ref="A68:H68"/>
    <mergeCell ref="I68:J68"/>
    <mergeCell ref="A57:H57"/>
    <mergeCell ref="I62:J62"/>
    <mergeCell ref="A39:H39"/>
    <mergeCell ref="I39:J39"/>
    <mergeCell ref="A48:H48"/>
    <mergeCell ref="I48:J48"/>
    <mergeCell ref="I47:J47"/>
    <mergeCell ref="A51:H51"/>
    <mergeCell ref="I51:J51"/>
    <mergeCell ref="A56:J56"/>
    <mergeCell ref="I57:J57"/>
    <mergeCell ref="A50:H50"/>
    <mergeCell ref="I50:J50"/>
    <mergeCell ref="A55:H55"/>
    <mergeCell ref="A54:H54"/>
    <mergeCell ref="I54:J54"/>
    <mergeCell ref="A53:H53"/>
    <mergeCell ref="A138:H138"/>
    <mergeCell ref="I138:J138"/>
    <mergeCell ref="A46:H46"/>
    <mergeCell ref="I46:J46"/>
    <mergeCell ref="A137:H137"/>
    <mergeCell ref="I137:J137"/>
    <mergeCell ref="I85:J85"/>
    <mergeCell ref="A83:H83"/>
    <mergeCell ref="I74:J74"/>
    <mergeCell ref="I55:J55"/>
  </mergeCells>
  <printOptions/>
  <pageMargins left="0.5118110236220472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Usuario</cp:lastModifiedBy>
  <cp:lastPrinted>2013-08-12T22:55:44Z</cp:lastPrinted>
  <dcterms:created xsi:type="dcterms:W3CDTF">2009-04-01T22:09:30Z</dcterms:created>
  <dcterms:modified xsi:type="dcterms:W3CDTF">2014-03-24T19:44:42Z</dcterms:modified>
  <cp:category/>
  <cp:version/>
  <cp:contentType/>
  <cp:contentStatus/>
</cp:coreProperties>
</file>