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80" windowHeight="4950" activeTab="1"/>
  </bookViews>
  <sheets>
    <sheet name="Gráf1" sheetId="1" r:id="rId1"/>
    <sheet name="Plan1" sheetId="2" r:id="rId2"/>
    <sheet name="Plan2" sheetId="3" r:id="rId3"/>
    <sheet name="Plan3" sheetId="4" r:id="rId4"/>
  </sheets>
  <definedNames/>
  <calcPr fullCalcOnLoad="1"/>
</workbook>
</file>

<file path=xl/sharedStrings.xml><?xml version="1.0" encoding="utf-8"?>
<sst xmlns="http://schemas.openxmlformats.org/spreadsheetml/2006/main" count="115" uniqueCount="104">
  <si>
    <t>BALANCETE/PRESTAÇÃO DE CONTAS</t>
  </si>
  <si>
    <t>CLUBE CAMPESTRE DE VIÇOSA</t>
  </si>
  <si>
    <t>BANCO DO BRASIL</t>
  </si>
  <si>
    <t>CEF - CONTA CORRENTE</t>
  </si>
  <si>
    <t>UNICRED - CONTA CORRENTE</t>
  </si>
  <si>
    <t>RECEITAS</t>
  </si>
  <si>
    <t>DESPESAS ADMINISTRATIVAS</t>
  </si>
  <si>
    <t>INVESTIMENTOS</t>
  </si>
  <si>
    <t>DESPESAS C/ATIVIDADES ESPORTIVAS E SOCIAIS</t>
  </si>
  <si>
    <t>DESPESAS FIXAS</t>
  </si>
  <si>
    <t>TRANSAÇÕES ENTRE CONTAS</t>
  </si>
  <si>
    <t>CAIXA ECONOMICA FEDERAL</t>
  </si>
  <si>
    <t>UNICRED</t>
  </si>
  <si>
    <t>DESPESAS</t>
  </si>
  <si>
    <t>SALDO INCIAL</t>
  </si>
  <si>
    <t>TOTAL DAS RECEITAS</t>
  </si>
  <si>
    <t>TOTAL DAS DESPESAS</t>
  </si>
  <si>
    <t>SALDO FINAL</t>
  </si>
  <si>
    <t>RECEBIMENTOS EFETIVOS</t>
  </si>
  <si>
    <t>CAIXA ECONÔMICA FEDERAL</t>
  </si>
  <si>
    <t xml:space="preserve">BANCO DO BRASIL </t>
  </si>
  <si>
    <t>DESPESAS DE CONSERVAÇÃO/MANUTENÇÃO/GERAIS</t>
  </si>
  <si>
    <t>RENDIMENTOS POUPANÇA (CEF)</t>
  </si>
  <si>
    <t>CEF - POUPANÇA (013.104979-2) - FESTA</t>
  </si>
  <si>
    <t>RENDIMENTOS APLICAÇÕES UNICRED/INVESTIMENTO</t>
  </si>
  <si>
    <t>DESPESAS BANCÁRIAS</t>
  </si>
  <si>
    <t>CEF - CONTA POUPANÇA (013.96884-0)</t>
  </si>
  <si>
    <t>UNICRED - APLICAÇÃO FINANCEIRA (TRANSAÇÃO 2627)</t>
  </si>
  <si>
    <t>UNICRED - APLICAÇÃO FINANCEIRA (TRANSAÇÃO 2732)</t>
  </si>
  <si>
    <t>UNICRED - APLICAÇÃO FINANCEIRA (TRANSAÇÃO 2765)</t>
  </si>
  <si>
    <t>UNICRED - APLICAÇÃO FINANCEIRA (TRANSAÇÃO 2824)</t>
  </si>
  <si>
    <t>IRRF - RESGATE NA UNICRED</t>
  </si>
  <si>
    <t>SALDO INCIAL EM 31/08/2009</t>
  </si>
  <si>
    <t xml:space="preserve">FGTS REF A AGOSTO/2009 - CHEQUE Nº 013227 UNICRED </t>
  </si>
  <si>
    <t>LOJA ELETRICA LTDA (DISJUNTOR) CH UNICRED Nº 013228</t>
  </si>
  <si>
    <t>TDNET LTDA (INTERNET) DEBITO UNICRED (15/09/2009)</t>
  </si>
  <si>
    <t>TAXA IEF REF A LENHA - DEBITO UNICRED (16/09/2009)</t>
  </si>
  <si>
    <t>BH SYSTEM LTDA - DEBITO CONTA CORRENTE UNICRED (18/09/2009)</t>
  </si>
  <si>
    <t>CONTA DE TELEFONE CLARO (DEBITO AUTOMÁTICO UNICRED) 18/09/2009</t>
  </si>
  <si>
    <t>SABRINA PEREIRA DA SILVA (PROFESSOR) - CH UNICRED Nº 013230</t>
  </si>
  <si>
    <t>MARCO TULIO B S PROCOPIO (PROFESSOR) - CH UNICRED Nº 013231</t>
  </si>
  <si>
    <t>ANIBAL BARRETO (PROFESSOR) - CH UNICRED Nº 13229</t>
  </si>
  <si>
    <t>INTEGRALIZAÇÃO DE CAPITAL - UNICRED - 08/09/2009</t>
  </si>
  <si>
    <t>UNICRED - APLICAÇÃO FINANCEIRA (TRANSAÇÃO 2890)</t>
  </si>
  <si>
    <t>IMAGE COMUNICAÇÃO VISUAL (BANNER/PLACA) CH B.B Nº 852437</t>
  </si>
  <si>
    <t>PAULO SERGIO DA SILVA (ELETROPAULO) - CH B.B Nº 852423</t>
  </si>
  <si>
    <t>ASSINATURA DE JORNAL - DEBITO C/C - BANCO DO BRASIL (14/09/2009)</t>
  </si>
  <si>
    <t xml:space="preserve">TV POR ASSINATURA -SKY (DEBITO AUTOMÁTICO BB) 29/09/2009 </t>
  </si>
  <si>
    <t>CONTA DE TELEFONE Nº 3891-2140 (DÉBITO AUTOMÁTICO BB) 11/09/2009</t>
  </si>
  <si>
    <t>CONTA DE TELEFONE Nº 3891-3458 (DÉBITO AUTOMÁTICO BB) 11/09/2009</t>
  </si>
  <si>
    <t>DISTRIBUIDORA MULTIFER FERRAGENS (MATERIAIS) CH B.B Nº 852444</t>
  </si>
  <si>
    <t>DPL VIJUMINAS LTDA (CLORO) CH B.B Nº 852439</t>
  </si>
  <si>
    <t>NOVA FORMA ARTEF DE FIBRA LTDA (SOMBREIRO) CH B.B Nº 852441</t>
  </si>
  <si>
    <t>SPORTFIT LTDA (CAPA TERMICA) CH B.B Nº 852442</t>
  </si>
  <si>
    <t>ENGEQUADRA CONST ESPORTIVAS (PÓ DE TELHA) CH B.B Nº 852445</t>
  </si>
  <si>
    <t>BONFIM INDUSTRIA E COMERCIO (MESA PROF C/RODAS) CH B.B Nº 852446</t>
  </si>
  <si>
    <t>PLAMHUV - REF A AGOSTO/2009 - CH B.B Nº 852447</t>
  </si>
  <si>
    <t>SIRDIRLEI DE LIMA BHERING (MANUTENÇÃO DE MAQUINA) CH B.B Nº 852449</t>
  </si>
  <si>
    <t>CONTA DE LUZ (CEMIG) CH B.B Nº 852450</t>
  </si>
  <si>
    <t>JOSÉ MAURO DOS REIS (ENTREGA CORRESPONDENCIA) CH B.B Nº 852448</t>
  </si>
  <si>
    <t>JOMADI MATERIAIS DE CONSTRUÇÃO (MATERIAIS) CH B.B Nº 852440</t>
  </si>
  <si>
    <t>TRIGOLEVE IND E COMERCIO (BUFFET -BAILE DIA DOS PAIS) CH B.B Nº 852438</t>
  </si>
  <si>
    <t>PAGAMENTO BAILE ANIVERSÁRIO CLUBE  - CH B.B Nº 852452</t>
  </si>
  <si>
    <t>TRANSFERÊNCIA C/CONTA CORRENTE CEF P/POUPANÇA CEF (10/09/2009)</t>
  </si>
  <si>
    <t>FLAIRE IND E COMERCIO (MAT DE LIMPEZA) - CH CEF Nº 305640</t>
  </si>
  <si>
    <t>GPS (INSS) REF AO MÊS DE AGOSTO/2009 - CH CEF Nº 305637</t>
  </si>
  <si>
    <t>DARF IRRF REF A AGOSTO/2009 - CH CEF Nº 305638</t>
  </si>
  <si>
    <t>BRASQUIMICA PRODUTOS QUIMICOS (MAT LIMPEZA) CH CEF Nº 305636</t>
  </si>
  <si>
    <t>MARCOS ANTÔNIO T &amp; CIA LTDA (PCMSO/PPRA) CH CEF Nº 305641</t>
  </si>
  <si>
    <t>BH SYSTEM LTDA - CH CEF Nº 305644</t>
  </si>
  <si>
    <t>TRAMONTINA SUDESTE LTDA (POLTRONAS/MESAS,ETC) CH CEF Nº 305646</t>
  </si>
  <si>
    <t>CELIO GROSSI FERRAGENS LTDA (DIVERSOS) CH CEF Nº 305604</t>
  </si>
  <si>
    <t>COFERPON (PERFIL METALICO) CH CEF Nº 305639</t>
  </si>
  <si>
    <t>SINDEC (SINDICATO DOS CLUBES) CH CEF Nº 305642</t>
  </si>
  <si>
    <t>CONTA DE ÁGUA (SAAE) CH CEF Nº 305643</t>
  </si>
  <si>
    <t>VITAL ELETRO LTDA (ALARME) CH CEF Nº 305645</t>
  </si>
  <si>
    <t>VIAÇÃO UNIÃO LTDA (VALES TRANSPORTE) CH CEF Nº 305647</t>
  </si>
  <si>
    <t>JOSÉ GERALDO PEREIRA (LIMPEZA SALÃO) CH CEF Nº 305578</t>
  </si>
  <si>
    <t>CASA AGRICOLA DE MINAS GERAIS (DIVERSOS) CH CEF Nº 305581</t>
  </si>
  <si>
    <t>VIÇOSA MAQUINAS AGRICOLAS LTDA (VOLANTE) CH CEF Nº 305577</t>
  </si>
  <si>
    <t>CLAUDIA INES DE SOUZA GALVÃO (BOLAS) CH CEF Nº 305573</t>
  </si>
  <si>
    <t>ACF COLEGIAL (DESPESA DE CORREIO) CH CEF Nº 305649</t>
  </si>
  <si>
    <t>GUARAPIRANGA TINTAS LTDA (MAT PINTURA) CH CEF Nº 305579</t>
  </si>
  <si>
    <t>MW TRANSPORTES (EUREKA) FRETES - CH CEF Nº 305582</t>
  </si>
  <si>
    <t>DOM GÁS (AGUA MINERAL) CH CEF Nº 305570</t>
  </si>
  <si>
    <t>EDVALDO COSTA LELIS (TRANSPORTE DE CARGAS) CH CEF Nº 305575</t>
  </si>
  <si>
    <t>PAULO CESAR MENDES FERREIRA (SERV DE SEGURANÇA) CH CEF Nº 305574</t>
  </si>
  <si>
    <t>JOMADI MATERIAIS DE CONSTRUÇÃO (MATERIAIS) CH CEF Nº 305600</t>
  </si>
  <si>
    <t>REGINALDO AFONSO DE CASTRO (MAT LIMPEZA/OUTROS) CH CEF Nº 305580</t>
  </si>
  <si>
    <t>DROGARIA 3 R &amp; V LTDA (MEDICAMENTOS) CH CEF Nº 305567</t>
  </si>
  <si>
    <t>VIÇOSA SOM LTDA (CONSERTO DE CD) CH CEF Nº 305583</t>
  </si>
  <si>
    <t>LIVRARIA E PAPELARIA VIÇOSA LTDA(MAT ESCRITORIO) CH CEF Nº 305648</t>
  </si>
  <si>
    <t>SUPERMERCADO VIÇOSENSE LTDA (MAT LIMPEZA) CH CEF Nº 305612</t>
  </si>
  <si>
    <t>MANOEL OSWALDIR PEREIRA (PORTÃO DE TELA) CH CEF Nº 305571</t>
  </si>
  <si>
    <t>EMERESON DA SILVA (SERVIÇO DE TELHADO) CH CEF Nº 305586</t>
  </si>
  <si>
    <t>DIVIX DIST DE MAQ E EQUIPAMENTOS ( ESTEIRA) CH CEF Nº 305584</t>
  </si>
  <si>
    <t>POLI EMBALAGENS (COPO DESCARTÁVEL) CH CEF Nº 305576</t>
  </si>
  <si>
    <t>DEVOLUÇÃO MENSALIDADE (DEBITO AUTORIZADO) CEF DIA 10/09/2009</t>
  </si>
  <si>
    <t>CHEQUE CEF Nº 305569 EM 14/09/2009 - NÃO IDENTIFICADO</t>
  </si>
  <si>
    <t>TOTAL DOS SALDOS BANCÁRIOS EM 30/09/2009</t>
  </si>
  <si>
    <t>FECHAMENTO DO MÊS DE SETEMBRO/2009</t>
  </si>
  <si>
    <t>MÊS DE SETEMBRO/2009</t>
  </si>
  <si>
    <t>TRANSFERÊNCIA POUPANÇA P/CONTA CORRENTE CEF (24/09/2009)</t>
  </si>
  <si>
    <t>FOLHA DE PAGAMENTO REF A AGOSTO/2009 - DEBITO UNICRED EM 04/09/2009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</si>
</sst>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21"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64" fontId="19" fillId="0" borderId="13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164" fontId="20" fillId="0" borderId="13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/>
    </xf>
    <xf numFmtId="164" fontId="20" fillId="0" borderId="10" xfId="0" applyNumberFormat="1" applyFont="1" applyFill="1" applyBorder="1" applyAlignment="1">
      <alignment horizontal="right"/>
    </xf>
    <xf numFmtId="164" fontId="20" fillId="0" borderId="12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64" fontId="19" fillId="0" borderId="13" xfId="0" applyNumberFormat="1" applyFont="1" applyFill="1" applyBorder="1" applyAlignment="1">
      <alignment horizontal="right"/>
    </xf>
    <xf numFmtId="0" fontId="20" fillId="24" borderId="13" xfId="0" applyFont="1" applyFill="1" applyBorder="1" applyAlignment="1">
      <alignment horizontal="left"/>
    </xf>
    <xf numFmtId="164" fontId="20" fillId="24" borderId="13" xfId="0" applyNumberFormat="1" applyFont="1" applyFill="1" applyBorder="1" applyAlignment="1">
      <alignment horizontal="right"/>
    </xf>
    <xf numFmtId="0" fontId="20" fillId="0" borderId="14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375"/>
          <c:w val="0.654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Plan1!$A$55</c:f>
              <c:strCache>
                <c:ptCount val="1"/>
                <c:pt idx="0">
                  <c:v>DESPESAS C/ATIVIDADES ESPORTIVAS E SOCIAIS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Plan1!$B$55:$J$55</c:f>
              <c:numCache>
                <c:ptCount val="9"/>
                <c:pt idx="7">
                  <c:v>19970.58</c:v>
                </c:pt>
              </c:numCache>
            </c:numRef>
          </c:val>
        </c:ser>
        <c:ser>
          <c:idx val="1"/>
          <c:order val="1"/>
          <c:tx>
            <c:strRef>
              <c:f>Plan1!#REF!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Plan1!#REF!</c:f>
            </c:numRef>
          </c:val>
        </c:ser>
        <c:ser>
          <c:idx val="2"/>
          <c:order val="2"/>
          <c:tx>
            <c:strRef>
              <c:f>Plan1!#REF!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Plan1!#REF!</c:f>
            </c:numRef>
          </c:val>
        </c:ser>
        <c:ser>
          <c:idx val="3"/>
          <c:order val="3"/>
          <c:tx>
            <c:strRef>
              <c:f>Plan1!#REF!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Plan1!#REF!</c:f>
            </c:numRef>
          </c:val>
        </c:ser>
        <c:axId val="62069151"/>
        <c:axId val="21751448"/>
      </c:barChart>
      <c:catAx>
        <c:axId val="62069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51448"/>
        <c:crosses val="autoZero"/>
        <c:auto val="1"/>
        <c:lblOffset val="100"/>
        <c:tickLblSkip val="1"/>
        <c:noMultiLvlLbl val="0"/>
      </c:catAx>
      <c:valAx>
        <c:axId val="217514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691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225"/>
          <c:y val="0.41675"/>
          <c:w val="0.2985"/>
          <c:h val="0.1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5753100"/>
    <xdr:graphicFrame>
      <xdr:nvGraphicFramePr>
        <xdr:cNvPr id="1" name="Chart 1"/>
        <xdr:cNvGraphicFramePr/>
      </xdr:nvGraphicFramePr>
      <xdr:xfrm>
        <a:off x="0" y="0"/>
        <a:ext cx="91059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zoomScalePageLayoutView="0" workbookViewId="0" topLeftCell="A1">
      <selection activeCell="A1" sqref="A1:J128"/>
    </sheetView>
  </sheetViews>
  <sheetFormatPr defaultColWidth="9.140625" defaultRowHeight="15"/>
  <cols>
    <col min="7" max="7" width="6.140625" style="0" customWidth="1"/>
    <col min="8" max="8" width="7.7109375" style="0" hidden="1" customWidth="1"/>
    <col min="10" max="10" width="5.28125" style="0" customWidth="1"/>
  </cols>
  <sheetData>
    <row r="1" spans="1:10" ht="14.25">
      <c r="A1" s="2" t="s">
        <v>0</v>
      </c>
      <c r="B1" s="3"/>
      <c r="C1" s="3"/>
      <c r="D1" s="3"/>
      <c r="E1" s="3"/>
      <c r="F1" s="3"/>
      <c r="G1" s="3"/>
      <c r="H1" s="3"/>
      <c r="I1" s="3"/>
      <c r="J1" s="4"/>
    </row>
    <row r="2" spans="1:10" ht="14.25">
      <c r="A2" s="2" t="s">
        <v>1</v>
      </c>
      <c r="B2" s="3"/>
      <c r="C2" s="3"/>
      <c r="D2" s="3"/>
      <c r="E2" s="3"/>
      <c r="F2" s="3"/>
      <c r="G2" s="3"/>
      <c r="H2" s="3"/>
      <c r="I2" s="3"/>
      <c r="J2" s="4"/>
    </row>
    <row r="3" spans="1:10" ht="14.25">
      <c r="A3" s="2" t="s">
        <v>101</v>
      </c>
      <c r="B3" s="3"/>
      <c r="C3" s="3"/>
      <c r="D3" s="3"/>
      <c r="E3" s="3"/>
      <c r="F3" s="3"/>
      <c r="G3" s="3"/>
      <c r="H3" s="3"/>
      <c r="I3" s="3"/>
      <c r="J3" s="4"/>
    </row>
    <row r="4" spans="1:10" ht="14.25">
      <c r="A4" s="5"/>
      <c r="B4" s="6"/>
      <c r="C4" s="6"/>
      <c r="D4" s="6"/>
      <c r="E4" s="6"/>
      <c r="F4" s="6"/>
      <c r="G4" s="6"/>
      <c r="H4" s="6"/>
      <c r="I4" s="6"/>
      <c r="J4" s="7"/>
    </row>
    <row r="5" spans="1:10" ht="14.25">
      <c r="A5" s="8" t="s">
        <v>32</v>
      </c>
      <c r="B5" s="8"/>
      <c r="C5" s="8"/>
      <c r="D5" s="8"/>
      <c r="E5" s="8"/>
      <c r="F5" s="8"/>
      <c r="G5" s="8"/>
      <c r="H5" s="8"/>
      <c r="I5" s="9">
        <f>I6+I7+I8+I9+I10+I11+I12+I13+I14</f>
        <v>116990.02000000002</v>
      </c>
      <c r="J5" s="9"/>
    </row>
    <row r="6" spans="1:10" ht="14.25">
      <c r="A6" s="10" t="s">
        <v>2</v>
      </c>
      <c r="B6" s="10"/>
      <c r="C6" s="10"/>
      <c r="D6" s="10"/>
      <c r="E6" s="10"/>
      <c r="F6" s="10"/>
      <c r="G6" s="10"/>
      <c r="H6" s="10"/>
      <c r="I6" s="11">
        <v>600.33</v>
      </c>
      <c r="J6" s="11"/>
    </row>
    <row r="7" spans="1:10" ht="14.25">
      <c r="A7" s="10" t="s">
        <v>3</v>
      </c>
      <c r="B7" s="10"/>
      <c r="C7" s="10"/>
      <c r="D7" s="10"/>
      <c r="E7" s="10"/>
      <c r="F7" s="10"/>
      <c r="G7" s="10"/>
      <c r="H7" s="10"/>
      <c r="I7" s="11">
        <v>879.79</v>
      </c>
      <c r="J7" s="11"/>
    </row>
    <row r="8" spans="1:10" ht="14.25">
      <c r="A8" s="10" t="s">
        <v>26</v>
      </c>
      <c r="B8" s="10"/>
      <c r="C8" s="10"/>
      <c r="D8" s="10"/>
      <c r="E8" s="10"/>
      <c r="F8" s="10"/>
      <c r="G8" s="10"/>
      <c r="H8" s="10"/>
      <c r="I8" s="11">
        <v>24782.05</v>
      </c>
      <c r="J8" s="11"/>
    </row>
    <row r="9" spans="1:10" ht="14.25">
      <c r="A9" s="12" t="s">
        <v>23</v>
      </c>
      <c r="B9" s="13"/>
      <c r="C9" s="13"/>
      <c r="D9" s="13"/>
      <c r="E9" s="13"/>
      <c r="F9" s="13"/>
      <c r="G9" s="13"/>
      <c r="H9" s="14"/>
      <c r="I9" s="15">
        <v>22517.05</v>
      </c>
      <c r="J9" s="16"/>
    </row>
    <row r="10" spans="1:10" ht="14.25">
      <c r="A10" s="10" t="s">
        <v>4</v>
      </c>
      <c r="B10" s="10"/>
      <c r="C10" s="10"/>
      <c r="D10" s="10"/>
      <c r="E10" s="10"/>
      <c r="F10" s="10"/>
      <c r="G10" s="10"/>
      <c r="H10" s="10"/>
      <c r="I10" s="11">
        <v>3502.23</v>
      </c>
      <c r="J10" s="11"/>
    </row>
    <row r="11" spans="1:10" ht="14.25">
      <c r="A11" s="10" t="s">
        <v>30</v>
      </c>
      <c r="B11" s="10"/>
      <c r="C11" s="10"/>
      <c r="D11" s="10"/>
      <c r="E11" s="10"/>
      <c r="F11" s="10"/>
      <c r="G11" s="10"/>
      <c r="H11" s="10"/>
      <c r="I11" s="11">
        <v>6019.89</v>
      </c>
      <c r="J11" s="11"/>
    </row>
    <row r="12" spans="1:10" ht="14.25">
      <c r="A12" s="10" t="s">
        <v>27</v>
      </c>
      <c r="B12" s="10"/>
      <c r="C12" s="10"/>
      <c r="D12" s="10"/>
      <c r="E12" s="10"/>
      <c r="F12" s="10"/>
      <c r="G12" s="10"/>
      <c r="H12" s="10"/>
      <c r="I12" s="11">
        <v>51211.2</v>
      </c>
      <c r="J12" s="11"/>
    </row>
    <row r="13" spans="1:10" ht="14.25">
      <c r="A13" s="10" t="s">
        <v>28</v>
      </c>
      <c r="B13" s="10"/>
      <c r="C13" s="10"/>
      <c r="D13" s="10"/>
      <c r="E13" s="10"/>
      <c r="F13" s="10"/>
      <c r="G13" s="10"/>
      <c r="H13" s="10"/>
      <c r="I13" s="11">
        <v>2429.91</v>
      </c>
      <c r="J13" s="11"/>
    </row>
    <row r="14" spans="1:10" ht="14.25">
      <c r="A14" s="10" t="s">
        <v>29</v>
      </c>
      <c r="B14" s="10"/>
      <c r="C14" s="10"/>
      <c r="D14" s="10"/>
      <c r="E14" s="10"/>
      <c r="F14" s="10"/>
      <c r="G14" s="10"/>
      <c r="H14" s="10"/>
      <c r="I14" s="15">
        <v>5047.57</v>
      </c>
      <c r="J14" s="16"/>
    </row>
    <row r="15" spans="1:10" ht="14.25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4.25">
      <c r="A16" s="8" t="s">
        <v>5</v>
      </c>
      <c r="B16" s="8"/>
      <c r="C16" s="8"/>
      <c r="D16" s="8"/>
      <c r="E16" s="8"/>
      <c r="F16" s="8"/>
      <c r="G16" s="8"/>
      <c r="H16" s="8"/>
      <c r="I16" s="9">
        <f>I18</f>
        <v>80968.29</v>
      </c>
      <c r="J16" s="9"/>
    </row>
    <row r="17" spans="1:10" ht="14.2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4.25">
      <c r="A18" s="8" t="s">
        <v>18</v>
      </c>
      <c r="B18" s="8"/>
      <c r="C18" s="8"/>
      <c r="D18" s="8"/>
      <c r="E18" s="8"/>
      <c r="F18" s="8"/>
      <c r="G18" s="8"/>
      <c r="H18" s="8"/>
      <c r="I18" s="18">
        <f>I19+I20+I21+I22+I23</f>
        <v>80968.29</v>
      </c>
      <c r="J18" s="18"/>
    </row>
    <row r="19" spans="1:10" ht="14.25">
      <c r="A19" s="10" t="s">
        <v>19</v>
      </c>
      <c r="B19" s="10"/>
      <c r="C19" s="10"/>
      <c r="D19" s="10"/>
      <c r="E19" s="10"/>
      <c r="F19" s="10"/>
      <c r="G19" s="10"/>
      <c r="H19" s="10"/>
      <c r="I19" s="11">
        <v>24236.3</v>
      </c>
      <c r="J19" s="11"/>
    </row>
    <row r="20" spans="1:10" ht="14.25">
      <c r="A20" s="10" t="s">
        <v>20</v>
      </c>
      <c r="B20" s="10"/>
      <c r="C20" s="10"/>
      <c r="D20" s="10"/>
      <c r="E20" s="10"/>
      <c r="F20" s="10"/>
      <c r="G20" s="10"/>
      <c r="H20" s="10"/>
      <c r="I20" s="11">
        <v>38650.5</v>
      </c>
      <c r="J20" s="11"/>
    </row>
    <row r="21" spans="1:10" ht="14.25">
      <c r="A21" s="10" t="s">
        <v>12</v>
      </c>
      <c r="B21" s="10"/>
      <c r="C21" s="10"/>
      <c r="D21" s="10"/>
      <c r="E21" s="10"/>
      <c r="F21" s="10"/>
      <c r="G21" s="10"/>
      <c r="H21" s="10"/>
      <c r="I21" s="11">
        <v>17446.5</v>
      </c>
      <c r="J21" s="11"/>
    </row>
    <row r="22" spans="1:10" ht="14.25">
      <c r="A22" s="10" t="s">
        <v>24</v>
      </c>
      <c r="B22" s="10"/>
      <c r="C22" s="10"/>
      <c r="D22" s="10"/>
      <c r="E22" s="10"/>
      <c r="F22" s="10"/>
      <c r="G22" s="10"/>
      <c r="H22" s="10"/>
      <c r="I22" s="11">
        <v>382.87</v>
      </c>
      <c r="J22" s="11"/>
    </row>
    <row r="23" spans="1:10" ht="14.25">
      <c r="A23" s="10" t="s">
        <v>22</v>
      </c>
      <c r="B23" s="10"/>
      <c r="C23" s="10"/>
      <c r="D23" s="10"/>
      <c r="E23" s="10"/>
      <c r="F23" s="10"/>
      <c r="G23" s="10"/>
      <c r="H23" s="10"/>
      <c r="I23" s="11">
        <v>252.12</v>
      </c>
      <c r="J23" s="11"/>
    </row>
    <row r="24" spans="1:10" ht="14.25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4.25">
      <c r="A25" s="8" t="s">
        <v>13</v>
      </c>
      <c r="B25" s="8"/>
      <c r="C25" s="8"/>
      <c r="D25" s="8"/>
      <c r="E25" s="8"/>
      <c r="F25" s="8"/>
      <c r="G25" s="8"/>
      <c r="H25" s="8"/>
      <c r="I25" s="9">
        <f>I27+I39+I55+I62+I74+I102</f>
        <v>81728.51000000001</v>
      </c>
      <c r="J25" s="9"/>
    </row>
    <row r="26" spans="1:10" ht="14.25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4.25">
      <c r="A27" s="8" t="s">
        <v>6</v>
      </c>
      <c r="B27" s="8"/>
      <c r="C27" s="8"/>
      <c r="D27" s="8"/>
      <c r="E27" s="8"/>
      <c r="F27" s="8"/>
      <c r="G27" s="8"/>
      <c r="H27" s="8"/>
      <c r="I27" s="9">
        <f>I28+I29+I30+I31+I32+I33+I34+I35+I36+I37</f>
        <v>24113.63</v>
      </c>
      <c r="J27" s="9"/>
    </row>
    <row r="28" spans="1:10" ht="14.25">
      <c r="A28" s="10" t="s">
        <v>103</v>
      </c>
      <c r="B28" s="10"/>
      <c r="C28" s="10"/>
      <c r="D28" s="10"/>
      <c r="E28" s="10"/>
      <c r="F28" s="10"/>
      <c r="G28" s="10"/>
      <c r="H28" s="10"/>
      <c r="I28" s="11">
        <v>14030.1</v>
      </c>
      <c r="J28" s="11"/>
    </row>
    <row r="29" spans="1:10" ht="14.25">
      <c r="A29" s="10" t="s">
        <v>65</v>
      </c>
      <c r="B29" s="10"/>
      <c r="C29" s="10"/>
      <c r="D29" s="10"/>
      <c r="E29" s="10"/>
      <c r="F29" s="10"/>
      <c r="G29" s="10"/>
      <c r="H29" s="10"/>
      <c r="I29" s="11">
        <v>5839.33</v>
      </c>
      <c r="J29" s="11"/>
    </row>
    <row r="30" spans="1:10" ht="14.25">
      <c r="A30" s="10" t="s">
        <v>66</v>
      </c>
      <c r="B30" s="10"/>
      <c r="C30" s="10"/>
      <c r="D30" s="10"/>
      <c r="E30" s="10"/>
      <c r="F30" s="10"/>
      <c r="G30" s="10"/>
      <c r="H30" s="10"/>
      <c r="I30" s="11">
        <v>80.72</v>
      </c>
      <c r="J30" s="11"/>
    </row>
    <row r="31" spans="1:10" ht="14.25">
      <c r="A31" s="10" t="s">
        <v>76</v>
      </c>
      <c r="B31" s="10"/>
      <c r="C31" s="10"/>
      <c r="D31" s="10"/>
      <c r="E31" s="10"/>
      <c r="F31" s="10"/>
      <c r="G31" s="10"/>
      <c r="H31" s="10"/>
      <c r="I31" s="11">
        <v>285</v>
      </c>
      <c r="J31" s="11"/>
    </row>
    <row r="32" spans="1:10" ht="14.25">
      <c r="A32" s="10" t="s">
        <v>33</v>
      </c>
      <c r="B32" s="10"/>
      <c r="C32" s="10"/>
      <c r="D32" s="10"/>
      <c r="E32" s="10"/>
      <c r="F32" s="10"/>
      <c r="G32" s="10"/>
      <c r="H32" s="10"/>
      <c r="I32" s="11">
        <v>1373.78</v>
      </c>
      <c r="J32" s="11"/>
    </row>
    <row r="33" spans="1:10" ht="14.25">
      <c r="A33" s="10" t="s">
        <v>39</v>
      </c>
      <c r="B33" s="10"/>
      <c r="C33" s="10"/>
      <c r="D33" s="10"/>
      <c r="E33" s="10"/>
      <c r="F33" s="10"/>
      <c r="G33" s="10"/>
      <c r="H33" s="10"/>
      <c r="I33" s="11">
        <v>462</v>
      </c>
      <c r="J33" s="11"/>
    </row>
    <row r="34" spans="1:10" ht="14.25">
      <c r="A34" s="10" t="s">
        <v>40</v>
      </c>
      <c r="B34" s="10"/>
      <c r="C34" s="10"/>
      <c r="D34" s="10"/>
      <c r="E34" s="10"/>
      <c r="F34" s="10"/>
      <c r="G34" s="10"/>
      <c r="H34" s="10"/>
      <c r="I34" s="11">
        <v>72</v>
      </c>
      <c r="J34" s="11"/>
    </row>
    <row r="35" spans="1:10" ht="14.25">
      <c r="A35" s="10" t="s">
        <v>41</v>
      </c>
      <c r="B35" s="10"/>
      <c r="C35" s="10"/>
      <c r="D35" s="10"/>
      <c r="E35" s="10"/>
      <c r="F35" s="10"/>
      <c r="G35" s="10"/>
      <c r="H35" s="10"/>
      <c r="I35" s="11">
        <v>156</v>
      </c>
      <c r="J35" s="11"/>
    </row>
    <row r="36" spans="1:10" ht="14.25">
      <c r="A36" s="10" t="s">
        <v>68</v>
      </c>
      <c r="B36" s="10"/>
      <c r="C36" s="10"/>
      <c r="D36" s="10"/>
      <c r="E36" s="10"/>
      <c r="F36" s="10"/>
      <c r="G36" s="10"/>
      <c r="H36" s="10"/>
      <c r="I36" s="11">
        <v>312.4</v>
      </c>
      <c r="J36" s="11"/>
    </row>
    <row r="37" spans="1:10" ht="14.25">
      <c r="A37" s="10" t="s">
        <v>56</v>
      </c>
      <c r="B37" s="10"/>
      <c r="C37" s="10"/>
      <c r="D37" s="10"/>
      <c r="E37" s="10"/>
      <c r="F37" s="10"/>
      <c r="G37" s="10"/>
      <c r="H37" s="10"/>
      <c r="I37" s="11">
        <v>1502.3</v>
      </c>
      <c r="J37" s="11"/>
    </row>
    <row r="38" spans="1:10" ht="14.25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spans="1:10" ht="14.25">
      <c r="A39" s="8" t="s">
        <v>7</v>
      </c>
      <c r="B39" s="8"/>
      <c r="C39" s="8"/>
      <c r="D39" s="8"/>
      <c r="E39" s="8"/>
      <c r="F39" s="8"/>
      <c r="G39" s="8"/>
      <c r="H39" s="8"/>
      <c r="I39" s="9">
        <f>I40+I41+I42+I43+I44+I45+I46+I47+I48+I49+I50+I51+I52+I53</f>
        <v>18410.25</v>
      </c>
      <c r="J39" s="9"/>
    </row>
    <row r="40" spans="1:10" ht="14.25">
      <c r="A40" s="10" t="s">
        <v>71</v>
      </c>
      <c r="B40" s="10"/>
      <c r="C40" s="10"/>
      <c r="D40" s="10"/>
      <c r="E40" s="10"/>
      <c r="F40" s="10"/>
      <c r="G40" s="10"/>
      <c r="H40" s="10"/>
      <c r="I40" s="11">
        <v>213.6</v>
      </c>
      <c r="J40" s="11"/>
    </row>
    <row r="41" spans="1:10" ht="14.25">
      <c r="A41" s="10" t="s">
        <v>94</v>
      </c>
      <c r="B41" s="10"/>
      <c r="C41" s="10"/>
      <c r="D41" s="10"/>
      <c r="E41" s="10"/>
      <c r="F41" s="10"/>
      <c r="G41" s="10"/>
      <c r="H41" s="10"/>
      <c r="I41" s="11">
        <v>2201.7</v>
      </c>
      <c r="J41" s="11"/>
    </row>
    <row r="42" spans="1:10" ht="14.25">
      <c r="A42" s="10" t="s">
        <v>72</v>
      </c>
      <c r="B42" s="10"/>
      <c r="C42" s="10"/>
      <c r="D42" s="10"/>
      <c r="E42" s="10"/>
      <c r="F42" s="10"/>
      <c r="G42" s="10"/>
      <c r="H42" s="10"/>
      <c r="I42" s="11">
        <v>200</v>
      </c>
      <c r="J42" s="11"/>
    </row>
    <row r="43" spans="1:10" ht="14.25">
      <c r="A43" s="10" t="s">
        <v>93</v>
      </c>
      <c r="B43" s="10"/>
      <c r="C43" s="10"/>
      <c r="D43" s="10"/>
      <c r="E43" s="10"/>
      <c r="F43" s="10"/>
      <c r="G43" s="10"/>
      <c r="H43" s="10"/>
      <c r="I43" s="11">
        <v>210</v>
      </c>
      <c r="J43" s="11"/>
    </row>
    <row r="44" spans="1:10" ht="14.25">
      <c r="A44" s="10" t="s">
        <v>60</v>
      </c>
      <c r="B44" s="10"/>
      <c r="C44" s="10"/>
      <c r="D44" s="10"/>
      <c r="E44" s="10"/>
      <c r="F44" s="10"/>
      <c r="G44" s="10"/>
      <c r="H44" s="10"/>
      <c r="I44" s="11">
        <v>215.95</v>
      </c>
      <c r="J44" s="11"/>
    </row>
    <row r="45" spans="1:10" ht="14.25">
      <c r="A45" s="10" t="s">
        <v>87</v>
      </c>
      <c r="B45" s="10"/>
      <c r="C45" s="10"/>
      <c r="D45" s="10"/>
      <c r="E45" s="10"/>
      <c r="F45" s="10"/>
      <c r="G45" s="10"/>
      <c r="H45" s="10"/>
      <c r="I45" s="11">
        <v>1562.7</v>
      </c>
      <c r="J45" s="11"/>
    </row>
    <row r="46" spans="1:10" ht="14.25">
      <c r="A46" s="10" t="s">
        <v>53</v>
      </c>
      <c r="B46" s="10"/>
      <c r="C46" s="10"/>
      <c r="D46" s="10"/>
      <c r="E46" s="10"/>
      <c r="F46" s="10"/>
      <c r="G46" s="10"/>
      <c r="H46" s="10"/>
      <c r="I46" s="11">
        <v>1440</v>
      </c>
      <c r="J46" s="11"/>
    </row>
    <row r="47" spans="1:10" ht="14.25">
      <c r="A47" s="10" t="s">
        <v>54</v>
      </c>
      <c r="B47" s="10"/>
      <c r="C47" s="10"/>
      <c r="D47" s="10"/>
      <c r="E47" s="10"/>
      <c r="F47" s="10"/>
      <c r="G47" s="10"/>
      <c r="H47" s="10"/>
      <c r="I47" s="11">
        <v>1050</v>
      </c>
      <c r="J47" s="11"/>
    </row>
    <row r="48" spans="1:10" ht="14.25">
      <c r="A48" s="10" t="s">
        <v>55</v>
      </c>
      <c r="B48" s="10"/>
      <c r="C48" s="10"/>
      <c r="D48" s="10"/>
      <c r="E48" s="10"/>
      <c r="F48" s="10"/>
      <c r="G48" s="10"/>
      <c r="H48" s="10"/>
      <c r="I48" s="11">
        <v>820</v>
      </c>
      <c r="J48" s="11"/>
    </row>
    <row r="49" spans="1:10" ht="14.25">
      <c r="A49" s="10" t="s">
        <v>50</v>
      </c>
      <c r="B49" s="10"/>
      <c r="C49" s="10"/>
      <c r="D49" s="10"/>
      <c r="E49" s="10"/>
      <c r="F49" s="10"/>
      <c r="G49" s="10"/>
      <c r="H49" s="10"/>
      <c r="I49" s="11">
        <v>3000</v>
      </c>
      <c r="J49" s="11"/>
    </row>
    <row r="50" spans="1:10" ht="14.25">
      <c r="A50" s="10" t="s">
        <v>52</v>
      </c>
      <c r="B50" s="10"/>
      <c r="C50" s="10"/>
      <c r="D50" s="10"/>
      <c r="E50" s="10"/>
      <c r="F50" s="10"/>
      <c r="G50" s="10"/>
      <c r="H50" s="10"/>
      <c r="I50" s="11">
        <v>5880</v>
      </c>
      <c r="J50" s="11"/>
    </row>
    <row r="51" spans="1:10" ht="14.25">
      <c r="A51" s="10" t="s">
        <v>42</v>
      </c>
      <c r="B51" s="10"/>
      <c r="C51" s="10"/>
      <c r="D51" s="10"/>
      <c r="E51" s="10"/>
      <c r="F51" s="10"/>
      <c r="G51" s="10"/>
      <c r="H51" s="10"/>
      <c r="I51" s="11">
        <v>39</v>
      </c>
      <c r="J51" s="11"/>
    </row>
    <row r="52" spans="1:10" ht="14.25">
      <c r="A52" s="10" t="s">
        <v>45</v>
      </c>
      <c r="B52" s="10"/>
      <c r="C52" s="10"/>
      <c r="D52" s="10"/>
      <c r="E52" s="10"/>
      <c r="F52" s="10"/>
      <c r="G52" s="10"/>
      <c r="H52" s="10"/>
      <c r="I52" s="11">
        <v>1311.3</v>
      </c>
      <c r="J52" s="11"/>
    </row>
    <row r="53" spans="1:10" ht="14.25">
      <c r="A53" s="10" t="s">
        <v>82</v>
      </c>
      <c r="B53" s="10"/>
      <c r="C53" s="10"/>
      <c r="D53" s="10"/>
      <c r="E53" s="10"/>
      <c r="F53" s="10"/>
      <c r="G53" s="10"/>
      <c r="H53" s="10"/>
      <c r="I53" s="11">
        <v>266</v>
      </c>
      <c r="J53" s="11"/>
    </row>
    <row r="54" spans="1:10" ht="14.25">
      <c r="A54" s="17"/>
      <c r="B54" s="17"/>
      <c r="C54" s="17"/>
      <c r="D54" s="17"/>
      <c r="E54" s="17"/>
      <c r="F54" s="17"/>
      <c r="G54" s="17"/>
      <c r="H54" s="17"/>
      <c r="I54" s="17"/>
      <c r="J54" s="17"/>
    </row>
    <row r="55" spans="1:10" ht="14.25">
      <c r="A55" s="8" t="s">
        <v>8</v>
      </c>
      <c r="B55" s="8"/>
      <c r="C55" s="8"/>
      <c r="D55" s="8"/>
      <c r="E55" s="8"/>
      <c r="F55" s="8"/>
      <c r="G55" s="8"/>
      <c r="H55" s="8"/>
      <c r="I55" s="9">
        <f>I56+I57+I58+I59+I60</f>
        <v>19970.58</v>
      </c>
      <c r="J55" s="9"/>
    </row>
    <row r="56" spans="1:10" ht="14.25">
      <c r="A56" s="10" t="s">
        <v>70</v>
      </c>
      <c r="B56" s="10"/>
      <c r="C56" s="10"/>
      <c r="D56" s="10"/>
      <c r="E56" s="10"/>
      <c r="F56" s="10"/>
      <c r="G56" s="10"/>
      <c r="H56" s="10"/>
      <c r="I56" s="11">
        <v>6009.58</v>
      </c>
      <c r="J56" s="11"/>
    </row>
    <row r="57" spans="1:10" ht="14.25">
      <c r="A57" s="12" t="s">
        <v>80</v>
      </c>
      <c r="B57" s="13"/>
      <c r="C57" s="13"/>
      <c r="D57" s="13"/>
      <c r="E57" s="13"/>
      <c r="F57" s="13"/>
      <c r="G57" s="13"/>
      <c r="H57" s="14"/>
      <c r="I57" s="11">
        <v>251</v>
      </c>
      <c r="J57" s="11"/>
    </row>
    <row r="58" spans="1:10" ht="14.25">
      <c r="A58" s="10" t="s">
        <v>95</v>
      </c>
      <c r="B58" s="10"/>
      <c r="C58" s="10"/>
      <c r="D58" s="10"/>
      <c r="E58" s="10"/>
      <c r="F58" s="10"/>
      <c r="G58" s="10"/>
      <c r="H58" s="10"/>
      <c r="I58" s="11">
        <v>3800</v>
      </c>
      <c r="J58" s="11"/>
    </row>
    <row r="59" spans="1:10" ht="14.25">
      <c r="A59" s="10" t="s">
        <v>62</v>
      </c>
      <c r="B59" s="10"/>
      <c r="C59" s="10"/>
      <c r="D59" s="10"/>
      <c r="E59" s="10"/>
      <c r="F59" s="10"/>
      <c r="G59" s="10"/>
      <c r="H59" s="10"/>
      <c r="I59" s="11">
        <v>6160</v>
      </c>
      <c r="J59" s="11"/>
    </row>
    <row r="60" spans="1:10" ht="14.25">
      <c r="A60" s="10" t="s">
        <v>61</v>
      </c>
      <c r="B60" s="10"/>
      <c r="C60" s="10"/>
      <c r="D60" s="10"/>
      <c r="E60" s="10"/>
      <c r="F60" s="10"/>
      <c r="G60" s="10"/>
      <c r="H60" s="10"/>
      <c r="I60" s="11">
        <v>3750</v>
      </c>
      <c r="J60" s="11"/>
    </row>
    <row r="61" spans="1:10" ht="14.25">
      <c r="A61" s="17"/>
      <c r="B61" s="17"/>
      <c r="C61" s="17"/>
      <c r="D61" s="17"/>
      <c r="E61" s="17"/>
      <c r="F61" s="17"/>
      <c r="G61" s="17"/>
      <c r="H61" s="17"/>
      <c r="I61" s="17"/>
      <c r="J61" s="17"/>
    </row>
    <row r="62" spans="1:10" ht="14.25">
      <c r="A62" s="8" t="s">
        <v>9</v>
      </c>
      <c r="B62" s="8"/>
      <c r="C62" s="8"/>
      <c r="D62" s="8"/>
      <c r="E62" s="8"/>
      <c r="F62" s="8"/>
      <c r="G62" s="8"/>
      <c r="H62" s="8"/>
      <c r="I62" s="9">
        <f>I63+I64+I65+I66+I67+I68+I69+I70+I71+I72</f>
        <v>10764.43</v>
      </c>
      <c r="J62" s="9"/>
    </row>
    <row r="63" spans="1:10" ht="14.25">
      <c r="A63" s="10" t="s">
        <v>48</v>
      </c>
      <c r="B63" s="10"/>
      <c r="C63" s="10"/>
      <c r="D63" s="10"/>
      <c r="E63" s="10"/>
      <c r="F63" s="10"/>
      <c r="G63" s="10"/>
      <c r="H63" s="10"/>
      <c r="I63" s="11">
        <v>93.29</v>
      </c>
      <c r="J63" s="11"/>
    </row>
    <row r="64" spans="1:10" ht="14.25">
      <c r="A64" s="10" t="s">
        <v>49</v>
      </c>
      <c r="B64" s="10"/>
      <c r="C64" s="10"/>
      <c r="D64" s="10"/>
      <c r="E64" s="10"/>
      <c r="F64" s="10"/>
      <c r="G64" s="10"/>
      <c r="H64" s="10"/>
      <c r="I64" s="11">
        <v>171.93</v>
      </c>
      <c r="J64" s="11"/>
    </row>
    <row r="65" spans="1:10" ht="14.25">
      <c r="A65" s="10" t="s">
        <v>58</v>
      </c>
      <c r="B65" s="10"/>
      <c r="C65" s="10"/>
      <c r="D65" s="10"/>
      <c r="E65" s="10"/>
      <c r="F65" s="10"/>
      <c r="G65" s="10"/>
      <c r="H65" s="10"/>
      <c r="I65" s="11">
        <v>9533.87</v>
      </c>
      <c r="J65" s="11"/>
    </row>
    <row r="66" spans="1:10" ht="14.25">
      <c r="A66" s="10" t="s">
        <v>46</v>
      </c>
      <c r="B66" s="10"/>
      <c r="C66" s="10"/>
      <c r="D66" s="10"/>
      <c r="E66" s="10"/>
      <c r="F66" s="10"/>
      <c r="G66" s="10"/>
      <c r="H66" s="10"/>
      <c r="I66" s="11">
        <v>46.9</v>
      </c>
      <c r="J66" s="11"/>
    </row>
    <row r="67" spans="1:10" ht="14.25">
      <c r="A67" s="10" t="s">
        <v>74</v>
      </c>
      <c r="B67" s="10"/>
      <c r="C67" s="10"/>
      <c r="D67" s="10"/>
      <c r="E67" s="10"/>
      <c r="F67" s="10"/>
      <c r="G67" s="10"/>
      <c r="H67" s="10"/>
      <c r="I67" s="11">
        <v>32.35</v>
      </c>
      <c r="J67" s="11"/>
    </row>
    <row r="68" spans="1:10" ht="14.25">
      <c r="A68" s="10" t="s">
        <v>35</v>
      </c>
      <c r="B68" s="10"/>
      <c r="C68" s="10"/>
      <c r="D68" s="10"/>
      <c r="E68" s="10"/>
      <c r="F68" s="10"/>
      <c r="G68" s="10"/>
      <c r="H68" s="10"/>
      <c r="I68" s="11">
        <v>120</v>
      </c>
      <c r="J68" s="11"/>
    </row>
    <row r="69" spans="1:10" ht="14.25">
      <c r="A69" s="10" t="s">
        <v>73</v>
      </c>
      <c r="B69" s="10"/>
      <c r="C69" s="10"/>
      <c r="D69" s="10"/>
      <c r="E69" s="10"/>
      <c r="F69" s="10"/>
      <c r="G69" s="10"/>
      <c r="H69" s="10"/>
      <c r="I69" s="11">
        <v>154.32</v>
      </c>
      <c r="J69" s="11"/>
    </row>
    <row r="70" spans="1:10" ht="14.25">
      <c r="A70" s="10" t="s">
        <v>47</v>
      </c>
      <c r="B70" s="10"/>
      <c r="C70" s="10"/>
      <c r="D70" s="10"/>
      <c r="E70" s="10"/>
      <c r="F70" s="10"/>
      <c r="G70" s="10"/>
      <c r="H70" s="10"/>
      <c r="I70" s="11">
        <v>315.6</v>
      </c>
      <c r="J70" s="11"/>
    </row>
    <row r="71" spans="1:10" ht="14.25">
      <c r="A71" s="10" t="s">
        <v>38</v>
      </c>
      <c r="B71" s="10"/>
      <c r="C71" s="10"/>
      <c r="D71" s="10"/>
      <c r="E71" s="10"/>
      <c r="F71" s="10"/>
      <c r="G71" s="10"/>
      <c r="H71" s="10"/>
      <c r="I71" s="11">
        <v>221.17</v>
      </c>
      <c r="J71" s="11"/>
    </row>
    <row r="72" spans="1:10" ht="14.25">
      <c r="A72" s="10" t="s">
        <v>75</v>
      </c>
      <c r="B72" s="10"/>
      <c r="C72" s="10"/>
      <c r="D72" s="10"/>
      <c r="E72" s="10"/>
      <c r="F72" s="10"/>
      <c r="G72" s="10"/>
      <c r="H72" s="10"/>
      <c r="I72" s="11">
        <v>75</v>
      </c>
      <c r="J72" s="11"/>
    </row>
    <row r="73" spans="1:10" ht="14.25">
      <c r="A73" s="17"/>
      <c r="B73" s="17"/>
      <c r="C73" s="17"/>
      <c r="D73" s="17"/>
      <c r="E73" s="17"/>
      <c r="F73" s="17"/>
      <c r="G73" s="17"/>
      <c r="H73" s="17"/>
      <c r="I73" s="17"/>
      <c r="J73" s="17"/>
    </row>
    <row r="74" spans="1:10" ht="14.25">
      <c r="A74" s="8" t="s">
        <v>21</v>
      </c>
      <c r="B74" s="8"/>
      <c r="C74" s="8"/>
      <c r="D74" s="8"/>
      <c r="E74" s="8"/>
      <c r="F74" s="8"/>
      <c r="G74" s="8"/>
      <c r="H74" s="8"/>
      <c r="I74" s="9">
        <f>I75+I76+I77+I78+I79+I80+I81+I82+I83+I84+I85+I86+I87+I88+I89+I90+I91+I92+I93+I94+I95+I96+I97+I98+I99+I100</f>
        <v>7348.170000000002</v>
      </c>
      <c r="J74" s="9"/>
    </row>
    <row r="75" spans="1:10" ht="14.25">
      <c r="A75" s="10" t="s">
        <v>37</v>
      </c>
      <c r="B75" s="10"/>
      <c r="C75" s="10"/>
      <c r="D75" s="10"/>
      <c r="E75" s="10"/>
      <c r="F75" s="10"/>
      <c r="G75" s="10"/>
      <c r="H75" s="10"/>
      <c r="I75" s="11">
        <v>585</v>
      </c>
      <c r="J75" s="11"/>
    </row>
    <row r="76" spans="1:10" ht="14.25">
      <c r="A76" s="10" t="s">
        <v>92</v>
      </c>
      <c r="B76" s="10"/>
      <c r="C76" s="10"/>
      <c r="D76" s="10"/>
      <c r="E76" s="10"/>
      <c r="F76" s="10"/>
      <c r="G76" s="10"/>
      <c r="H76" s="10"/>
      <c r="I76" s="11">
        <v>228.23</v>
      </c>
      <c r="J76" s="11"/>
    </row>
    <row r="77" spans="1:10" ht="14.25">
      <c r="A77" s="10" t="s">
        <v>84</v>
      </c>
      <c r="B77" s="10"/>
      <c r="C77" s="10"/>
      <c r="D77" s="10"/>
      <c r="E77" s="10"/>
      <c r="F77" s="10"/>
      <c r="G77" s="10"/>
      <c r="H77" s="10"/>
      <c r="I77" s="11">
        <v>84</v>
      </c>
      <c r="J77" s="11"/>
    </row>
    <row r="78" spans="1:10" ht="14.25">
      <c r="A78" s="10" t="s">
        <v>91</v>
      </c>
      <c r="B78" s="10"/>
      <c r="C78" s="10"/>
      <c r="D78" s="10"/>
      <c r="E78" s="10"/>
      <c r="F78" s="10"/>
      <c r="G78" s="10"/>
      <c r="H78" s="10"/>
      <c r="I78" s="11">
        <v>167.3</v>
      </c>
      <c r="J78" s="11"/>
    </row>
    <row r="79" spans="1:10" ht="14.25">
      <c r="A79" s="10" t="s">
        <v>88</v>
      </c>
      <c r="B79" s="10"/>
      <c r="C79" s="10"/>
      <c r="D79" s="10"/>
      <c r="E79" s="10"/>
      <c r="F79" s="10"/>
      <c r="G79" s="10"/>
      <c r="H79" s="10"/>
      <c r="I79" s="11">
        <v>20.35</v>
      </c>
      <c r="J79" s="11"/>
    </row>
    <row r="80" spans="1:10" ht="14.25">
      <c r="A80" s="10" t="s">
        <v>81</v>
      </c>
      <c r="B80" s="10"/>
      <c r="C80" s="10"/>
      <c r="D80" s="10"/>
      <c r="E80" s="10"/>
      <c r="F80" s="10"/>
      <c r="G80" s="10"/>
      <c r="H80" s="10"/>
      <c r="I80" s="11">
        <v>17.2</v>
      </c>
      <c r="J80" s="11"/>
    </row>
    <row r="81" spans="1:10" ht="14.25">
      <c r="A81" s="10" t="s">
        <v>57</v>
      </c>
      <c r="B81" s="10"/>
      <c r="C81" s="10"/>
      <c r="D81" s="10"/>
      <c r="E81" s="10"/>
      <c r="F81" s="10"/>
      <c r="G81" s="10"/>
      <c r="H81" s="10"/>
      <c r="I81" s="11">
        <v>110</v>
      </c>
      <c r="J81" s="11"/>
    </row>
    <row r="82" spans="1:10" ht="14.25">
      <c r="A82" s="10" t="s">
        <v>85</v>
      </c>
      <c r="B82" s="10"/>
      <c r="C82" s="10"/>
      <c r="D82" s="10"/>
      <c r="E82" s="10"/>
      <c r="F82" s="10"/>
      <c r="G82" s="10"/>
      <c r="H82" s="10"/>
      <c r="I82" s="11">
        <v>450</v>
      </c>
      <c r="J82" s="11"/>
    </row>
    <row r="83" spans="1:10" ht="14.25">
      <c r="A83" s="10" t="s">
        <v>67</v>
      </c>
      <c r="B83" s="10"/>
      <c r="C83" s="10"/>
      <c r="D83" s="10"/>
      <c r="E83" s="10"/>
      <c r="F83" s="10"/>
      <c r="G83" s="10"/>
      <c r="H83" s="10"/>
      <c r="I83" s="11">
        <v>391</v>
      </c>
      <c r="J83" s="11"/>
    </row>
    <row r="84" spans="1:10" ht="14.25">
      <c r="A84" s="10" t="s">
        <v>86</v>
      </c>
      <c r="B84" s="10"/>
      <c r="C84" s="10"/>
      <c r="D84" s="10"/>
      <c r="E84" s="10"/>
      <c r="F84" s="10"/>
      <c r="G84" s="10"/>
      <c r="H84" s="10"/>
      <c r="I84" s="11">
        <v>220</v>
      </c>
      <c r="J84" s="11"/>
    </row>
    <row r="85" spans="1:10" ht="14.25">
      <c r="A85" s="10" t="s">
        <v>77</v>
      </c>
      <c r="B85" s="10"/>
      <c r="C85" s="10"/>
      <c r="D85" s="10"/>
      <c r="E85" s="10"/>
      <c r="F85" s="10"/>
      <c r="G85" s="10"/>
      <c r="H85" s="10"/>
      <c r="I85" s="11">
        <v>500</v>
      </c>
      <c r="J85" s="11"/>
    </row>
    <row r="86" spans="1:10" ht="14.25">
      <c r="A86" s="10" t="s">
        <v>64</v>
      </c>
      <c r="B86" s="10"/>
      <c r="C86" s="10"/>
      <c r="D86" s="10"/>
      <c r="E86" s="10"/>
      <c r="F86" s="10"/>
      <c r="G86" s="10"/>
      <c r="H86" s="10"/>
      <c r="I86" s="11">
        <v>412.8</v>
      </c>
      <c r="J86" s="11"/>
    </row>
    <row r="87" spans="1:10" ht="14.25">
      <c r="A87" s="10" t="s">
        <v>83</v>
      </c>
      <c r="B87" s="10"/>
      <c r="C87" s="10"/>
      <c r="D87" s="10"/>
      <c r="E87" s="10"/>
      <c r="F87" s="10"/>
      <c r="G87" s="10"/>
      <c r="H87" s="10"/>
      <c r="I87" s="11">
        <v>352.22</v>
      </c>
      <c r="J87" s="11"/>
    </row>
    <row r="88" spans="1:10" ht="14.25">
      <c r="A88" s="10" t="s">
        <v>59</v>
      </c>
      <c r="B88" s="10"/>
      <c r="C88" s="10"/>
      <c r="D88" s="10"/>
      <c r="E88" s="10"/>
      <c r="F88" s="10"/>
      <c r="G88" s="10"/>
      <c r="H88" s="10"/>
      <c r="I88" s="11">
        <v>230.95</v>
      </c>
      <c r="J88" s="11"/>
    </row>
    <row r="89" spans="1:10" ht="14.25">
      <c r="A89" s="10" t="s">
        <v>51</v>
      </c>
      <c r="B89" s="10"/>
      <c r="C89" s="10"/>
      <c r="D89" s="10"/>
      <c r="E89" s="10"/>
      <c r="F89" s="10"/>
      <c r="G89" s="10"/>
      <c r="H89" s="10"/>
      <c r="I89" s="11">
        <v>1008.6</v>
      </c>
      <c r="J89" s="11"/>
    </row>
    <row r="90" spans="1:10" ht="14.25">
      <c r="A90" s="10" t="s">
        <v>90</v>
      </c>
      <c r="B90" s="10"/>
      <c r="C90" s="10"/>
      <c r="D90" s="10"/>
      <c r="E90" s="10"/>
      <c r="F90" s="10"/>
      <c r="G90" s="10"/>
      <c r="H90" s="10"/>
      <c r="I90" s="11">
        <v>120</v>
      </c>
      <c r="J90" s="11"/>
    </row>
    <row r="91" spans="1:10" ht="14.25">
      <c r="A91" s="10" t="s">
        <v>96</v>
      </c>
      <c r="B91" s="10"/>
      <c r="C91" s="10"/>
      <c r="D91" s="10"/>
      <c r="E91" s="10"/>
      <c r="F91" s="10"/>
      <c r="G91" s="10"/>
      <c r="H91" s="10"/>
      <c r="I91" s="11">
        <v>57.5</v>
      </c>
      <c r="J91" s="11"/>
    </row>
    <row r="92" spans="1:10" ht="14.25">
      <c r="A92" s="10" t="s">
        <v>89</v>
      </c>
      <c r="B92" s="10"/>
      <c r="C92" s="10"/>
      <c r="D92" s="10"/>
      <c r="E92" s="10"/>
      <c r="F92" s="10"/>
      <c r="G92" s="10"/>
      <c r="H92" s="10"/>
      <c r="I92" s="11">
        <v>48.31</v>
      </c>
      <c r="J92" s="11"/>
    </row>
    <row r="93" spans="1:10" ht="14.25">
      <c r="A93" s="10" t="s">
        <v>79</v>
      </c>
      <c r="B93" s="10"/>
      <c r="C93" s="10"/>
      <c r="D93" s="10"/>
      <c r="E93" s="10"/>
      <c r="F93" s="10"/>
      <c r="G93" s="10"/>
      <c r="H93" s="10"/>
      <c r="I93" s="11">
        <v>113</v>
      </c>
      <c r="J93" s="11"/>
    </row>
    <row r="94" spans="1:10" ht="14.25">
      <c r="A94" s="10" t="s">
        <v>78</v>
      </c>
      <c r="B94" s="10"/>
      <c r="C94" s="10"/>
      <c r="D94" s="10"/>
      <c r="E94" s="10"/>
      <c r="F94" s="10"/>
      <c r="G94" s="10"/>
      <c r="H94" s="10"/>
      <c r="I94" s="11">
        <v>182.8</v>
      </c>
      <c r="J94" s="11"/>
    </row>
    <row r="95" spans="1:10" ht="14.25">
      <c r="A95" s="10" t="s">
        <v>69</v>
      </c>
      <c r="B95" s="10"/>
      <c r="C95" s="10"/>
      <c r="D95" s="10"/>
      <c r="E95" s="10"/>
      <c r="F95" s="10"/>
      <c r="G95" s="10"/>
      <c r="H95" s="10"/>
      <c r="I95" s="11">
        <v>334.5</v>
      </c>
      <c r="J95" s="11"/>
    </row>
    <row r="96" spans="1:10" ht="14.25">
      <c r="A96" s="10" t="s">
        <v>44</v>
      </c>
      <c r="B96" s="10"/>
      <c r="C96" s="10"/>
      <c r="D96" s="10"/>
      <c r="E96" s="10"/>
      <c r="F96" s="10"/>
      <c r="G96" s="10"/>
      <c r="H96" s="10"/>
      <c r="I96" s="11">
        <v>133.38</v>
      </c>
      <c r="J96" s="11"/>
    </row>
    <row r="97" spans="1:10" ht="14.25">
      <c r="A97" s="10" t="s">
        <v>36</v>
      </c>
      <c r="B97" s="10"/>
      <c r="C97" s="10"/>
      <c r="D97" s="10"/>
      <c r="E97" s="10"/>
      <c r="F97" s="10"/>
      <c r="G97" s="10"/>
      <c r="H97" s="10"/>
      <c r="I97" s="11">
        <v>96.81</v>
      </c>
      <c r="J97" s="11"/>
    </row>
    <row r="98" spans="1:10" ht="14.25">
      <c r="A98" s="10" t="s">
        <v>97</v>
      </c>
      <c r="B98" s="10"/>
      <c r="C98" s="10"/>
      <c r="D98" s="10"/>
      <c r="E98" s="10"/>
      <c r="F98" s="10"/>
      <c r="G98" s="10"/>
      <c r="H98" s="10"/>
      <c r="I98" s="11">
        <v>150</v>
      </c>
      <c r="J98" s="11"/>
    </row>
    <row r="99" spans="1:10" ht="14.25">
      <c r="A99" s="19" t="s">
        <v>98</v>
      </c>
      <c r="B99" s="19"/>
      <c r="C99" s="19"/>
      <c r="D99" s="19"/>
      <c r="E99" s="19"/>
      <c r="F99" s="19"/>
      <c r="G99" s="19"/>
      <c r="H99" s="19"/>
      <c r="I99" s="20">
        <v>495.45</v>
      </c>
      <c r="J99" s="20"/>
    </row>
    <row r="100" spans="1:10" ht="14.25">
      <c r="A100" s="10" t="s">
        <v>34</v>
      </c>
      <c r="B100" s="10"/>
      <c r="C100" s="10"/>
      <c r="D100" s="10"/>
      <c r="E100" s="10"/>
      <c r="F100" s="10"/>
      <c r="G100" s="10"/>
      <c r="H100" s="10"/>
      <c r="I100" s="11">
        <v>838.77</v>
      </c>
      <c r="J100" s="11"/>
    </row>
    <row r="101" spans="1:10" ht="14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</row>
    <row r="102" spans="1:10" ht="14.25">
      <c r="A102" s="8" t="s">
        <v>25</v>
      </c>
      <c r="B102" s="8"/>
      <c r="C102" s="8"/>
      <c r="D102" s="8"/>
      <c r="E102" s="8"/>
      <c r="F102" s="8"/>
      <c r="G102" s="8"/>
      <c r="H102" s="8"/>
      <c r="I102" s="9">
        <f>I103+I104+I105+I106</f>
        <v>1121.4499999999998</v>
      </c>
      <c r="J102" s="9"/>
    </row>
    <row r="103" spans="1:10" ht="14.25">
      <c r="A103" s="10" t="s">
        <v>11</v>
      </c>
      <c r="B103" s="10"/>
      <c r="C103" s="10"/>
      <c r="D103" s="10"/>
      <c r="E103" s="10"/>
      <c r="F103" s="10"/>
      <c r="G103" s="10"/>
      <c r="H103" s="10"/>
      <c r="I103" s="11">
        <v>396.33</v>
      </c>
      <c r="J103" s="11"/>
    </row>
    <row r="104" spans="1:10" ht="14.25">
      <c r="A104" s="10" t="s">
        <v>2</v>
      </c>
      <c r="B104" s="10"/>
      <c r="C104" s="10"/>
      <c r="D104" s="10"/>
      <c r="E104" s="10"/>
      <c r="F104" s="10"/>
      <c r="G104" s="10"/>
      <c r="H104" s="10"/>
      <c r="I104" s="11">
        <v>414.52</v>
      </c>
      <c r="J104" s="11"/>
    </row>
    <row r="105" spans="1:10" ht="14.25">
      <c r="A105" s="10" t="s">
        <v>12</v>
      </c>
      <c r="B105" s="10"/>
      <c r="C105" s="10"/>
      <c r="D105" s="10"/>
      <c r="E105" s="10"/>
      <c r="F105" s="10"/>
      <c r="G105" s="10"/>
      <c r="H105" s="10"/>
      <c r="I105" s="11">
        <v>243.33</v>
      </c>
      <c r="J105" s="11"/>
    </row>
    <row r="106" spans="1:10" ht="14.25">
      <c r="A106" s="10" t="s">
        <v>31</v>
      </c>
      <c r="B106" s="10"/>
      <c r="C106" s="10"/>
      <c r="D106" s="10"/>
      <c r="E106" s="10"/>
      <c r="F106" s="10"/>
      <c r="G106" s="10"/>
      <c r="H106" s="10"/>
      <c r="I106" s="11">
        <v>67.27</v>
      </c>
      <c r="J106" s="11"/>
    </row>
    <row r="107" spans="1:10" ht="14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</row>
    <row r="108" spans="1:10" ht="14.25">
      <c r="A108" s="8" t="s">
        <v>10</v>
      </c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14.25">
      <c r="A109" s="10" t="s">
        <v>63</v>
      </c>
      <c r="B109" s="10"/>
      <c r="C109" s="10"/>
      <c r="D109" s="10"/>
      <c r="E109" s="10"/>
      <c r="F109" s="10"/>
      <c r="G109" s="10"/>
      <c r="H109" s="10"/>
      <c r="I109" s="11">
        <v>765</v>
      </c>
      <c r="J109" s="11"/>
    </row>
    <row r="110" spans="1:10" ht="14.25">
      <c r="A110" s="10" t="s">
        <v>102</v>
      </c>
      <c r="B110" s="10"/>
      <c r="C110" s="10"/>
      <c r="D110" s="10"/>
      <c r="E110" s="10"/>
      <c r="F110" s="10"/>
      <c r="G110" s="10"/>
      <c r="H110" s="10"/>
      <c r="I110" s="11">
        <v>7000</v>
      </c>
      <c r="J110" s="11"/>
    </row>
    <row r="111" spans="1:10" ht="14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</row>
    <row r="112" spans="1:10" ht="14.25">
      <c r="A112" s="8" t="s">
        <v>100</v>
      </c>
      <c r="B112" s="8"/>
      <c r="C112" s="8"/>
      <c r="D112" s="8"/>
      <c r="E112" s="8"/>
      <c r="F112" s="8"/>
      <c r="G112" s="8"/>
      <c r="H112" s="8"/>
      <c r="I112" s="8"/>
      <c r="J112" s="8"/>
    </row>
    <row r="113" spans="1:10" ht="14.25">
      <c r="A113" s="10" t="s">
        <v>14</v>
      </c>
      <c r="B113" s="10"/>
      <c r="C113" s="10"/>
      <c r="D113" s="10"/>
      <c r="E113" s="10"/>
      <c r="F113" s="10"/>
      <c r="G113" s="10"/>
      <c r="H113" s="10"/>
      <c r="I113" s="11">
        <f>I5</f>
        <v>116990.02000000002</v>
      </c>
      <c r="J113" s="11"/>
    </row>
    <row r="114" spans="1:10" ht="14.25">
      <c r="A114" s="10" t="s">
        <v>15</v>
      </c>
      <c r="B114" s="10"/>
      <c r="C114" s="10"/>
      <c r="D114" s="10"/>
      <c r="E114" s="10"/>
      <c r="F114" s="10"/>
      <c r="G114" s="10"/>
      <c r="H114" s="10"/>
      <c r="I114" s="11">
        <f>I16</f>
        <v>80968.29</v>
      </c>
      <c r="J114" s="11"/>
    </row>
    <row r="115" spans="1:10" ht="14.25">
      <c r="A115" s="10" t="s">
        <v>16</v>
      </c>
      <c r="B115" s="10"/>
      <c r="C115" s="10"/>
      <c r="D115" s="10"/>
      <c r="E115" s="10"/>
      <c r="F115" s="10"/>
      <c r="G115" s="10"/>
      <c r="H115" s="10"/>
      <c r="I115" s="11">
        <f>I25</f>
        <v>81728.51000000001</v>
      </c>
      <c r="J115" s="11"/>
    </row>
    <row r="116" spans="1:10" ht="14.25">
      <c r="A116" s="10" t="s">
        <v>17</v>
      </c>
      <c r="B116" s="10"/>
      <c r="C116" s="10"/>
      <c r="D116" s="10"/>
      <c r="E116" s="10"/>
      <c r="F116" s="10"/>
      <c r="G116" s="10"/>
      <c r="H116" s="10"/>
      <c r="I116" s="9">
        <f>I113+I114-I115</f>
        <v>116229.79999999999</v>
      </c>
      <c r="J116" s="9"/>
    </row>
    <row r="117" spans="1:10" ht="14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1:10" ht="14.25">
      <c r="A118" s="10" t="s">
        <v>2</v>
      </c>
      <c r="B118" s="10"/>
      <c r="C118" s="10"/>
      <c r="D118" s="10"/>
      <c r="E118" s="10"/>
      <c r="F118" s="10"/>
      <c r="G118" s="10"/>
      <c r="H118" s="10"/>
      <c r="I118" s="11">
        <v>2062.24</v>
      </c>
      <c r="J118" s="11"/>
    </row>
    <row r="119" spans="1:10" ht="14.25">
      <c r="A119" s="10" t="s">
        <v>3</v>
      </c>
      <c r="B119" s="10"/>
      <c r="C119" s="10"/>
      <c r="D119" s="10"/>
      <c r="E119" s="10"/>
      <c r="F119" s="10"/>
      <c r="G119" s="10"/>
      <c r="H119" s="10"/>
      <c r="I119" s="11">
        <v>2717.6</v>
      </c>
      <c r="J119" s="11"/>
    </row>
    <row r="120" spans="1:10" ht="14.25">
      <c r="A120" s="10" t="s">
        <v>26</v>
      </c>
      <c r="B120" s="10"/>
      <c r="C120" s="10"/>
      <c r="D120" s="10"/>
      <c r="E120" s="10"/>
      <c r="F120" s="10"/>
      <c r="G120" s="10"/>
      <c r="H120" s="10"/>
      <c r="I120" s="11">
        <v>18679.1</v>
      </c>
      <c r="J120" s="11"/>
    </row>
    <row r="121" spans="1:10" ht="14.25">
      <c r="A121" s="12" t="s">
        <v>23</v>
      </c>
      <c r="B121" s="13"/>
      <c r="C121" s="13"/>
      <c r="D121" s="13"/>
      <c r="E121" s="13"/>
      <c r="F121" s="13"/>
      <c r="G121" s="13"/>
      <c r="H121" s="14"/>
      <c r="I121" s="15">
        <v>25035.92</v>
      </c>
      <c r="J121" s="16"/>
    </row>
    <row r="122" spans="1:10" ht="14.25">
      <c r="A122" s="10" t="s">
        <v>4</v>
      </c>
      <c r="B122" s="10"/>
      <c r="C122" s="10"/>
      <c r="D122" s="10"/>
      <c r="E122" s="10"/>
      <c r="F122" s="10"/>
      <c r="G122" s="10"/>
      <c r="H122" s="10"/>
      <c r="I122" s="11">
        <v>2710.77</v>
      </c>
      <c r="J122" s="11"/>
    </row>
    <row r="123" spans="1:10" ht="14.25">
      <c r="A123" s="10" t="s">
        <v>30</v>
      </c>
      <c r="B123" s="10"/>
      <c r="C123" s="10"/>
      <c r="D123" s="10"/>
      <c r="E123" s="10"/>
      <c r="F123" s="10"/>
      <c r="G123" s="10"/>
      <c r="H123" s="10"/>
      <c r="I123" s="11">
        <v>6056.51</v>
      </c>
      <c r="J123" s="11"/>
    </row>
    <row r="124" spans="1:10" ht="14.25">
      <c r="A124" s="10" t="s">
        <v>27</v>
      </c>
      <c r="B124" s="10"/>
      <c r="C124" s="10"/>
      <c r="D124" s="10"/>
      <c r="E124" s="10"/>
      <c r="F124" s="10"/>
      <c r="G124" s="10"/>
      <c r="H124" s="10"/>
      <c r="I124" s="11">
        <v>39407.42</v>
      </c>
      <c r="J124" s="11"/>
    </row>
    <row r="125" spans="1:10" ht="14.25">
      <c r="A125" s="10" t="s">
        <v>28</v>
      </c>
      <c r="B125" s="10"/>
      <c r="C125" s="10"/>
      <c r="D125" s="10"/>
      <c r="E125" s="10"/>
      <c r="F125" s="10"/>
      <c r="G125" s="10"/>
      <c r="H125" s="10"/>
      <c r="I125" s="11">
        <v>2444.65</v>
      </c>
      <c r="J125" s="11"/>
    </row>
    <row r="126" spans="1:10" ht="14.25">
      <c r="A126" s="10" t="s">
        <v>29</v>
      </c>
      <c r="B126" s="10"/>
      <c r="C126" s="10"/>
      <c r="D126" s="10"/>
      <c r="E126" s="10"/>
      <c r="F126" s="10"/>
      <c r="G126" s="10"/>
      <c r="H126" s="10"/>
      <c r="I126" s="15">
        <v>5078.3</v>
      </c>
      <c r="J126" s="16"/>
    </row>
    <row r="127" spans="1:10" ht="14.25">
      <c r="A127" s="10" t="s">
        <v>43</v>
      </c>
      <c r="B127" s="10"/>
      <c r="C127" s="10"/>
      <c r="D127" s="10"/>
      <c r="E127" s="10"/>
      <c r="F127" s="10"/>
      <c r="G127" s="10"/>
      <c r="H127" s="10"/>
      <c r="I127" s="15">
        <v>12037.29</v>
      </c>
      <c r="J127" s="16"/>
    </row>
    <row r="128" spans="1:10" ht="14.25">
      <c r="A128" s="10" t="s">
        <v>99</v>
      </c>
      <c r="B128" s="10"/>
      <c r="C128" s="10"/>
      <c r="D128" s="10"/>
      <c r="E128" s="10"/>
      <c r="F128" s="10"/>
      <c r="G128" s="10"/>
      <c r="H128" s="10"/>
      <c r="I128" s="9">
        <f>I118+I119+I120+I121+I122+I123+I124+I125+I126+I127</f>
        <v>116229.79999999999</v>
      </c>
      <c r="J128" s="8"/>
    </row>
    <row r="129" spans="1:10" ht="14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4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4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4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4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4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4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4.25">
      <c r="A136" s="1"/>
      <c r="B136" s="1"/>
      <c r="C136" s="1"/>
      <c r="D136" s="1"/>
      <c r="E136" s="1"/>
      <c r="F136" s="1"/>
      <c r="G136" s="1"/>
      <c r="H136" s="1"/>
      <c r="I136" s="1"/>
      <c r="J136" s="1"/>
    </row>
  </sheetData>
  <sheetProtection/>
  <mergeCells count="238">
    <mergeCell ref="A15:J15"/>
    <mergeCell ref="I35:J35"/>
    <mergeCell ref="A87:H87"/>
    <mergeCell ref="I87:J87"/>
    <mergeCell ref="A86:H86"/>
    <mergeCell ref="A51:H51"/>
    <mergeCell ref="I51:J51"/>
    <mergeCell ref="A43:H43"/>
    <mergeCell ref="I43:J43"/>
    <mergeCell ref="I83:J83"/>
    <mergeCell ref="I77:J77"/>
    <mergeCell ref="A69:H69"/>
    <mergeCell ref="A90:H90"/>
    <mergeCell ref="I90:J90"/>
    <mergeCell ref="A84:H84"/>
    <mergeCell ref="A81:H81"/>
    <mergeCell ref="I81:J81"/>
    <mergeCell ref="A80:H80"/>
    <mergeCell ref="I80:J80"/>
    <mergeCell ref="I84:J84"/>
    <mergeCell ref="A79:H79"/>
    <mergeCell ref="I88:J88"/>
    <mergeCell ref="A110:H110"/>
    <mergeCell ref="I110:J110"/>
    <mergeCell ref="I94:J94"/>
    <mergeCell ref="A102:H102"/>
    <mergeCell ref="I102:J102"/>
    <mergeCell ref="I105:J105"/>
    <mergeCell ref="I104:J104"/>
    <mergeCell ref="I36:J36"/>
    <mergeCell ref="I59:J59"/>
    <mergeCell ref="I57:J57"/>
    <mergeCell ref="I46:J46"/>
    <mergeCell ref="I48:J48"/>
    <mergeCell ref="I58:J58"/>
    <mergeCell ref="I44:J44"/>
    <mergeCell ref="I39:J39"/>
    <mergeCell ref="I47:J47"/>
    <mergeCell ref="I49:J49"/>
    <mergeCell ref="A89:H89"/>
    <mergeCell ref="A47:H47"/>
    <mergeCell ref="I65:J65"/>
    <mergeCell ref="I68:J68"/>
    <mergeCell ref="I67:J67"/>
    <mergeCell ref="I55:J55"/>
    <mergeCell ref="A58:H58"/>
    <mergeCell ref="A67:H67"/>
    <mergeCell ref="A53:H53"/>
    <mergeCell ref="A52:H52"/>
    <mergeCell ref="I97:J97"/>
    <mergeCell ref="A100:H100"/>
    <mergeCell ref="I100:J100"/>
    <mergeCell ref="I92:J92"/>
    <mergeCell ref="A93:H93"/>
    <mergeCell ref="A94:H94"/>
    <mergeCell ref="A122:H122"/>
    <mergeCell ref="A126:H126"/>
    <mergeCell ref="I126:J126"/>
    <mergeCell ref="A118:H118"/>
    <mergeCell ref="A125:H125"/>
    <mergeCell ref="I125:J125"/>
    <mergeCell ref="A121:H121"/>
    <mergeCell ref="I121:J121"/>
    <mergeCell ref="I122:J122"/>
    <mergeCell ref="A120:H120"/>
    <mergeCell ref="I128:J128"/>
    <mergeCell ref="A128:H128"/>
    <mergeCell ref="A123:H123"/>
    <mergeCell ref="I123:J123"/>
    <mergeCell ref="A127:H127"/>
    <mergeCell ref="I127:J127"/>
    <mergeCell ref="A124:H124"/>
    <mergeCell ref="I124:J124"/>
    <mergeCell ref="A5:H5"/>
    <mergeCell ref="A9:H9"/>
    <mergeCell ref="I5:J5"/>
    <mergeCell ref="A6:H6"/>
    <mergeCell ref="A7:H7"/>
    <mergeCell ref="I6:J6"/>
    <mergeCell ref="I7:J7"/>
    <mergeCell ref="I8:J8"/>
    <mergeCell ref="A1:J1"/>
    <mergeCell ref="A2:J2"/>
    <mergeCell ref="A3:J3"/>
    <mergeCell ref="A4:J4"/>
    <mergeCell ref="I11:J11"/>
    <mergeCell ref="A8:H8"/>
    <mergeCell ref="I9:J9"/>
    <mergeCell ref="I10:J10"/>
    <mergeCell ref="A10:H10"/>
    <mergeCell ref="A11:H11"/>
    <mergeCell ref="I19:J19"/>
    <mergeCell ref="I16:J16"/>
    <mergeCell ref="I25:J25"/>
    <mergeCell ref="A17:J17"/>
    <mergeCell ref="I18:J18"/>
    <mergeCell ref="A23:H23"/>
    <mergeCell ref="A24:J24"/>
    <mergeCell ref="A18:H18"/>
    <mergeCell ref="A16:H16"/>
    <mergeCell ref="A19:H19"/>
    <mergeCell ref="A12:H12"/>
    <mergeCell ref="A14:H14"/>
    <mergeCell ref="I14:J14"/>
    <mergeCell ref="A13:H13"/>
    <mergeCell ref="I13:J13"/>
    <mergeCell ref="A20:H20"/>
    <mergeCell ref="A22:H22"/>
    <mergeCell ref="A26:J26"/>
    <mergeCell ref="A27:H27"/>
    <mergeCell ref="I27:J27"/>
    <mergeCell ref="I20:J20"/>
    <mergeCell ref="I21:J21"/>
    <mergeCell ref="I22:J22"/>
    <mergeCell ref="A25:H25"/>
    <mergeCell ref="A35:H35"/>
    <mergeCell ref="I32:J32"/>
    <mergeCell ref="A28:H28"/>
    <mergeCell ref="A21:H21"/>
    <mergeCell ref="A34:H34"/>
    <mergeCell ref="I34:J34"/>
    <mergeCell ref="A33:H33"/>
    <mergeCell ref="I33:J33"/>
    <mergeCell ref="A29:H29"/>
    <mergeCell ref="I28:J28"/>
    <mergeCell ref="I23:J23"/>
    <mergeCell ref="I29:J29"/>
    <mergeCell ref="I31:J31"/>
    <mergeCell ref="I30:J30"/>
    <mergeCell ref="I37:J37"/>
    <mergeCell ref="A38:J38"/>
    <mergeCell ref="A95:H95"/>
    <mergeCell ref="A91:H91"/>
    <mergeCell ref="A92:H92"/>
    <mergeCell ref="I63:J63"/>
    <mergeCell ref="I91:J91"/>
    <mergeCell ref="A46:H46"/>
    <mergeCell ref="A40:H40"/>
    <mergeCell ref="A49:H49"/>
    <mergeCell ref="I40:J40"/>
    <mergeCell ref="I50:J50"/>
    <mergeCell ref="I93:J93"/>
    <mergeCell ref="I85:J85"/>
    <mergeCell ref="I86:J86"/>
    <mergeCell ref="I89:J89"/>
    <mergeCell ref="A54:J54"/>
    <mergeCell ref="A83:H83"/>
    <mergeCell ref="A88:H88"/>
    <mergeCell ref="A85:H85"/>
    <mergeCell ref="I45:J45"/>
    <mergeCell ref="I119:J119"/>
    <mergeCell ref="A114:H114"/>
    <mergeCell ref="A55:H55"/>
    <mergeCell ref="A97:H97"/>
    <mergeCell ref="A96:H96"/>
    <mergeCell ref="I96:J96"/>
    <mergeCell ref="I76:J76"/>
    <mergeCell ref="A50:H50"/>
    <mergeCell ref="I115:J115"/>
    <mergeCell ref="A61:J61"/>
    <mergeCell ref="A65:H65"/>
    <mergeCell ref="A70:H70"/>
    <mergeCell ref="A59:H59"/>
    <mergeCell ref="A60:H60"/>
    <mergeCell ref="A64:H64"/>
    <mergeCell ref="I60:J60"/>
    <mergeCell ref="I66:J66"/>
    <mergeCell ref="A68:H68"/>
    <mergeCell ref="A63:H63"/>
    <mergeCell ref="I64:J64"/>
    <mergeCell ref="A82:H82"/>
    <mergeCell ref="A66:H66"/>
    <mergeCell ref="I79:J79"/>
    <mergeCell ref="I78:J78"/>
    <mergeCell ref="A78:H78"/>
    <mergeCell ref="A77:H77"/>
    <mergeCell ref="A76:H76"/>
    <mergeCell ref="I74:J74"/>
    <mergeCell ref="A45:H45"/>
    <mergeCell ref="A30:H30"/>
    <mergeCell ref="A44:H44"/>
    <mergeCell ref="A42:H42"/>
    <mergeCell ref="A41:H41"/>
    <mergeCell ref="A39:H39"/>
    <mergeCell ref="A31:H31"/>
    <mergeCell ref="A37:H37"/>
    <mergeCell ref="A36:H36"/>
    <mergeCell ref="A32:H32"/>
    <mergeCell ref="I42:J42"/>
    <mergeCell ref="I41:J41"/>
    <mergeCell ref="A48:H48"/>
    <mergeCell ref="A109:H109"/>
    <mergeCell ref="I109:J109"/>
    <mergeCell ref="I70:J70"/>
    <mergeCell ref="I72:J72"/>
    <mergeCell ref="A73:J73"/>
    <mergeCell ref="I106:J106"/>
    <mergeCell ref="I103:J103"/>
    <mergeCell ref="A72:H72"/>
    <mergeCell ref="A74:H74"/>
    <mergeCell ref="I52:J52"/>
    <mergeCell ref="I62:J62"/>
    <mergeCell ref="I69:J69"/>
    <mergeCell ref="A56:H56"/>
    <mergeCell ref="I56:J56"/>
    <mergeCell ref="I71:J71"/>
    <mergeCell ref="A62:H62"/>
    <mergeCell ref="A57:H57"/>
    <mergeCell ref="I120:J120"/>
    <mergeCell ref="A117:J117"/>
    <mergeCell ref="A107:J107"/>
    <mergeCell ref="A111:J111"/>
    <mergeCell ref="I118:J118"/>
    <mergeCell ref="A112:J112"/>
    <mergeCell ref="I116:J116"/>
    <mergeCell ref="I113:J113"/>
    <mergeCell ref="A115:H115"/>
    <mergeCell ref="A116:H116"/>
    <mergeCell ref="A103:H103"/>
    <mergeCell ref="A104:H104"/>
    <mergeCell ref="I12:J12"/>
    <mergeCell ref="I53:J53"/>
    <mergeCell ref="I95:J95"/>
    <mergeCell ref="I75:J75"/>
    <mergeCell ref="A71:H71"/>
    <mergeCell ref="I82:J82"/>
    <mergeCell ref="A101:J101"/>
    <mergeCell ref="A75:H75"/>
    <mergeCell ref="A98:H98"/>
    <mergeCell ref="A99:H99"/>
    <mergeCell ref="I98:J98"/>
    <mergeCell ref="I99:J99"/>
    <mergeCell ref="A105:H105"/>
    <mergeCell ref="A113:H113"/>
    <mergeCell ref="A119:H119"/>
    <mergeCell ref="A108:J108"/>
    <mergeCell ref="A106:H106"/>
    <mergeCell ref="I114:J114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EXATA</dc:creator>
  <cp:keywords/>
  <dc:description/>
  <cp:lastModifiedBy>Cliente</cp:lastModifiedBy>
  <cp:lastPrinted>2010-04-24T11:27:08Z</cp:lastPrinted>
  <dcterms:created xsi:type="dcterms:W3CDTF">2009-04-01T22:09:30Z</dcterms:created>
  <dcterms:modified xsi:type="dcterms:W3CDTF">2010-04-24T11:27:44Z</dcterms:modified>
  <cp:category/>
  <cp:version/>
  <cp:contentType/>
  <cp:contentStatus/>
</cp:coreProperties>
</file>